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D\Desktop\"/>
    </mc:Choice>
  </mc:AlternateContent>
  <xr:revisionPtr revIDLastSave="0" documentId="13_ncr:1_{3F3BED2F-2699-4A32-962D-0E23B54593B0}" xr6:coauthVersionLast="37" xr6:coauthVersionMax="37" xr10:uidLastSave="{00000000-0000-0000-0000-000000000000}"/>
  <bookViews>
    <workbookView xWindow="0" yWindow="0" windowWidth="20190" windowHeight="8880" xr2:uid="{A0F4864A-C61D-460B-AFA0-1B3F4DC1A100}"/>
  </bookViews>
  <sheets>
    <sheet name="Лист1" sheetId="1" r:id="rId1"/>
    <sheet name="Лист2" sheetId="2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K19" i="1" s="1"/>
  <c r="L19" i="1" s="1"/>
  <c r="T19" i="1" s="1"/>
  <c r="U19" i="1" s="1"/>
  <c r="V19" i="1" s="1"/>
  <c r="X19" i="1" s="1"/>
  <c r="I11" i="1" l="1"/>
  <c r="K11" i="1" s="1"/>
  <c r="L11" i="1" s="1"/>
  <c r="T11" i="1" s="1"/>
  <c r="U11" i="1" s="1"/>
  <c r="V11" i="1" s="1"/>
  <c r="X11" i="1" s="1"/>
</calcChain>
</file>

<file path=xl/sharedStrings.xml><?xml version="1.0" encoding="utf-8"?>
<sst xmlns="http://schemas.openxmlformats.org/spreadsheetml/2006/main" count="325" uniqueCount="121">
  <si>
    <t>ШТАТТЫҚ КЕСТЕ</t>
  </si>
  <si>
    <t>№</t>
  </si>
  <si>
    <t>ТАӘ</t>
  </si>
  <si>
    <t>Лауазымдар атауы</t>
  </si>
  <si>
    <t>Білімі</t>
  </si>
  <si>
    <t>Диплом</t>
  </si>
  <si>
    <t>Бірліктер саны</t>
  </si>
  <si>
    <t>Өтіл</t>
  </si>
  <si>
    <t>Санаты / Дәреже</t>
  </si>
  <si>
    <t>Коэффициент</t>
  </si>
  <si>
    <t>Бірліктер бойынша барлығы</t>
  </si>
  <si>
    <t>Коэф. Повышения</t>
  </si>
  <si>
    <t>Ауылдық жерде жұмыс iстегені үшін арттыру
 (25%)</t>
  </si>
  <si>
    <t xml:space="preserve">Жоғарылау есепке алынғандағы жалақы </t>
  </si>
  <si>
    <t>Оқулықтардың кітапханалық қорымен жұмыс істегені үшін</t>
  </si>
  <si>
    <t>Тәрбиешілердің көмекшілеріне залалсыздандырғыш заттармен жұмыс істегені үшін</t>
  </si>
  <si>
    <t>Түнгі уақыттағы жұмысы үшін қосымша ақы</t>
  </si>
  <si>
    <t>Мереке және демалыс күндеріндегі жұмысы үшін қосымша ақы</t>
  </si>
  <si>
    <t>Радиациялық қатер аумағында жұмыс істегені үшін: ең аз радиациялық қатер</t>
  </si>
  <si>
    <t>Ауыр (ерекше ауыр) қол еңбегі және еңбек жағдайлары зиянды еңбек үшін</t>
  </si>
  <si>
    <t>Сыныптық біліктілігі үшін жүргізушілерге: "1-сыныпты жүргізуші"</t>
  </si>
  <si>
    <t>Ерекше еңбек жағдайлары үшін үстемеақы</t>
  </si>
  <si>
    <t>Төлемдер</t>
  </si>
  <si>
    <t>Қосымша төлем бойынша барлығы</t>
  </si>
  <si>
    <t>Айлық ЕТҚ</t>
  </si>
  <si>
    <t>Ай саны</t>
  </si>
  <si>
    <t>Жылдық ЕТҚ</t>
  </si>
  <si>
    <t>БЛЖ 17697</t>
  </si>
  <si>
    <t>Басқарушы персонал</t>
  </si>
  <si>
    <t>Кудайбергенова Бакытгуль Кансабековна</t>
  </si>
  <si>
    <t>Директор</t>
  </si>
  <si>
    <t>Жоғары</t>
  </si>
  <si>
    <t>31ж 0а</t>
  </si>
  <si>
    <t xml:space="preserve">A1-3-1 (с 01.06.2019)                             </t>
  </si>
  <si>
    <t>Амирова Айнур Бакытбековна</t>
  </si>
  <si>
    <t>Оқу ісі бойынша директордың орынбасары</t>
  </si>
  <si>
    <t>20ж 0а</t>
  </si>
  <si>
    <t xml:space="preserve">A1-4 (с 01.06.2019)                               </t>
  </si>
  <si>
    <t>Негізгі персонал</t>
  </si>
  <si>
    <t>Сайфуллина Елсуйер Саматовна</t>
  </si>
  <si>
    <t>Тәлімгер</t>
  </si>
  <si>
    <t>1ж 0а</t>
  </si>
  <si>
    <t xml:space="preserve">B3-4 (с 01.06.2019)                               </t>
  </si>
  <si>
    <t>Қасенова Аяужан Мұратқызы</t>
  </si>
  <si>
    <t>Информатика зертханашысы</t>
  </si>
  <si>
    <t>2ж 0а</t>
  </si>
  <si>
    <t xml:space="preserve">B2-4 (с 01.06.2019)                               </t>
  </si>
  <si>
    <t>Мерекенова Назым Нұрланқызы</t>
  </si>
  <si>
    <t>Медициналық бике</t>
  </si>
  <si>
    <t>8ж 0а</t>
  </si>
  <si>
    <t xml:space="preserve">B4-4 (с 01.06.2019)                               </t>
  </si>
  <si>
    <t>Әнуарбекова Назерке Жумабековна</t>
  </si>
  <si>
    <t>Психолог</t>
  </si>
  <si>
    <t>4ж 0а</t>
  </si>
  <si>
    <t>Крамбаева Шынар Адаевна</t>
  </si>
  <si>
    <t>шағын орталық тәрбиешісі</t>
  </si>
  <si>
    <t>5ж 0а</t>
  </si>
  <si>
    <t>Дуйсебаева Динара Уалхановна</t>
  </si>
  <si>
    <t>Арнайы орта</t>
  </si>
  <si>
    <t>7ж 0а</t>
  </si>
  <si>
    <t>Әкімшілік персонал</t>
  </si>
  <si>
    <t>Кітапханашы</t>
  </si>
  <si>
    <t xml:space="preserve">C3 (с 01.06.2019)                                 </t>
  </si>
  <si>
    <t>Садуакасова Сауле Мухамедсагиевна</t>
  </si>
  <si>
    <t>Бухгалтер</t>
  </si>
  <si>
    <t>38ж 0а</t>
  </si>
  <si>
    <t xml:space="preserve">C2 (с 01.06.2019)                                 </t>
  </si>
  <si>
    <t>Сабыржанова Айман Токтасновна</t>
  </si>
  <si>
    <t>Шаруашылық меңгерушісі</t>
  </si>
  <si>
    <t>Орта</t>
  </si>
  <si>
    <t>3ж 9а</t>
  </si>
  <si>
    <t>Қосалқы персонал</t>
  </si>
  <si>
    <t>Іс жүргізуші</t>
  </si>
  <si>
    <t xml:space="preserve">D1 (с 01.06.2019)                                 </t>
  </si>
  <si>
    <t>Оспанова Аяулым Ниязхановна</t>
  </si>
  <si>
    <t>Тәрбиешінің көмекшісі</t>
  </si>
  <si>
    <t>6ж 6а</t>
  </si>
  <si>
    <t>Біліктілік разряды</t>
  </si>
  <si>
    <t>Ажыканова Арай Сериковна</t>
  </si>
  <si>
    <t>Вахтер</t>
  </si>
  <si>
    <t xml:space="preserve">1 разряд (с 01.06.2019)                           </t>
  </si>
  <si>
    <t>Кишанов Медет Аманжолович</t>
  </si>
  <si>
    <t>Жүргізуші</t>
  </si>
  <si>
    <t xml:space="preserve">4 разряд (с 01.06.2019)                           </t>
  </si>
  <si>
    <t>Алимов Жанибек Бегеноич</t>
  </si>
  <si>
    <t>Пеш жағушы</t>
  </si>
  <si>
    <t xml:space="preserve">2 разряд (с 01.06.2019)                           </t>
  </si>
  <si>
    <t>Ахманбек Нұртәукей</t>
  </si>
  <si>
    <t>Жумаканова Алма Талгатовна</t>
  </si>
  <si>
    <t>Булькибаева Арнагуль Сагынаевна</t>
  </si>
  <si>
    <t>Асүй жұмысшысы</t>
  </si>
  <si>
    <t xml:space="preserve">3 разряд (с 01.06.2019)                           </t>
  </si>
  <si>
    <t>Игелькова Алмагул Кыдыргажиновна</t>
  </si>
  <si>
    <t>Кір жуатын машинист</t>
  </si>
  <si>
    <t>Ғимараттарға кешенді қызмет көрсету және жөндеу бойынша жұмысшы</t>
  </si>
  <si>
    <t>Есимжанов Сабидулла Сагиевич</t>
  </si>
  <si>
    <t>Күзетші</t>
  </si>
  <si>
    <t>Есимжанов Хатамулла Шериазданович</t>
  </si>
  <si>
    <t>Ибраев Талгат Каусылханович</t>
  </si>
  <si>
    <t>ЖИЫНЫ</t>
  </si>
  <si>
    <t>КГУ " К.Сатпаев атындағы негізгі орта мектебі"  01.09.2020 ж.</t>
  </si>
  <si>
    <t>Хатамуллаева Талшын Хатамуллақызы</t>
  </si>
  <si>
    <t xml:space="preserve">A1-4 (с 01.06.2019)   </t>
  </si>
  <si>
    <t>Шынтаева Ляйля Казымовна</t>
  </si>
  <si>
    <t>Мектепалды дайындық сыныбының тәрбиешісі</t>
  </si>
  <si>
    <t>B3-3 (с 01.06.2019)</t>
  </si>
  <si>
    <t>8ж0а</t>
  </si>
  <si>
    <t>қызметтік жайларды тазалаушы</t>
  </si>
  <si>
    <t xml:space="preserve">2 разряд (с 01.06.2019)           </t>
  </si>
  <si>
    <t>Иманбаева Жаныл Советовна</t>
  </si>
  <si>
    <t>Игликова  Ал магул Кыдыргажиновна</t>
  </si>
  <si>
    <t>орта</t>
  </si>
  <si>
    <t>Аудандық білім беру бөлімінің басшысы</t>
  </si>
  <si>
    <t xml:space="preserve">                   "Бекітемін"</t>
  </si>
  <si>
    <t>__________________  C.Н.Дауытбаева</t>
  </si>
  <si>
    <t xml:space="preserve"> " К.Сатпаев атындағы негізгі орта мектебі"  КММ  01.09.2020 ж.</t>
  </si>
  <si>
    <t>Директор :</t>
  </si>
  <si>
    <t>Б.Кудайбергенова</t>
  </si>
  <si>
    <t>Есепші:</t>
  </si>
  <si>
    <t>С.Садуакасова</t>
  </si>
  <si>
    <t>Тәрбие ісі бойынша директордың орынбасарының міндетін атқарушы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</si>
</sst>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9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sz val="9"/>
      <color rgb="FFFF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9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vertical="top"/>
    </xf>
    <xf numFmtId="0" fontId="2" fillId="0" borderId="2" xfId="0" applyFont="1" applyBorder="1" applyAlignment="1">
      <alignment vertical="top"/>
    </xf>
    <xf numFmtId="0" fontId="1" fillId="3" borderId="2" xfId="0" applyFont="1" applyFill="1" applyBorder="1" applyAlignment="1">
      <alignment vertical="top"/>
    </xf>
    <xf numFmtId="164" fontId="2" fillId="0" borderId="2" xfId="0" applyNumberFormat="1" applyFont="1" applyBorder="1" applyAlignment="1">
      <alignment vertical="top" wrapText="1"/>
    </xf>
    <xf numFmtId="164" fontId="1" fillId="2" borderId="2" xfId="0" applyNumberFormat="1" applyFont="1" applyFill="1" applyBorder="1" applyAlignment="1">
      <alignment vertical="top" wrapText="1"/>
    </xf>
    <xf numFmtId="3" fontId="1" fillId="2" borderId="2" xfId="0" applyNumberFormat="1" applyFont="1" applyFill="1" applyBorder="1" applyAlignment="1">
      <alignment vertical="top" wrapText="1"/>
    </xf>
    <xf numFmtId="3" fontId="2" fillId="0" borderId="2" xfId="0" applyNumberFormat="1" applyFont="1" applyBorder="1" applyAlignment="1">
      <alignment vertical="top" wrapText="1"/>
    </xf>
    <xf numFmtId="164" fontId="1" fillId="3" borderId="2" xfId="0" applyNumberFormat="1" applyFont="1" applyFill="1" applyBorder="1" applyAlignment="1">
      <alignment vertical="top" wrapText="1"/>
    </xf>
    <xf numFmtId="3" fontId="1" fillId="3" borderId="2" xfId="0" applyNumberFormat="1" applyFont="1" applyFill="1" applyBorder="1" applyAlignment="1">
      <alignment vertical="top" wrapText="1"/>
    </xf>
    <xf numFmtId="1" fontId="1" fillId="2" borderId="2" xfId="0" applyNumberFormat="1" applyFont="1" applyFill="1" applyBorder="1" applyAlignment="1">
      <alignment horizontal="center" vertical="top" wrapText="1"/>
    </xf>
    <xf numFmtId="1" fontId="2" fillId="0" borderId="2" xfId="0" applyNumberFormat="1" applyFont="1" applyBorder="1" applyAlignment="1">
      <alignment horizontal="center" vertical="top" wrapText="1"/>
    </xf>
    <xf numFmtId="1" fontId="1" fillId="3" borderId="2" xfId="0" applyNumberFormat="1" applyFont="1" applyFill="1" applyBorder="1" applyAlignment="1">
      <alignment horizontal="center" vertical="top" wrapText="1"/>
    </xf>
    <xf numFmtId="1" fontId="3" fillId="4" borderId="0" xfId="0" applyNumberFormat="1" applyFont="1" applyFill="1"/>
    <xf numFmtId="1" fontId="4" fillId="4" borderId="0" xfId="0" applyNumberFormat="1" applyFont="1" applyFill="1"/>
    <xf numFmtId="1" fontId="6" fillId="4" borderId="0" xfId="1" applyNumberFormat="1" applyFont="1" applyFill="1" applyAlignment="1">
      <alignment horizontal="left"/>
    </xf>
    <xf numFmtId="1" fontId="7" fillId="4" borderId="0" xfId="1" applyNumberFormat="1" applyFont="1" applyFill="1" applyAlignment="1">
      <alignment horizontal="left"/>
    </xf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vertical="top" wrapText="1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3" borderId="0" xfId="0" applyFont="1" applyFill="1" applyBorder="1" applyAlignment="1">
      <alignment vertical="top"/>
    </xf>
    <xf numFmtId="164" fontId="1" fillId="3" borderId="0" xfId="0" applyNumberFormat="1" applyFont="1" applyFill="1" applyBorder="1" applyAlignment="1">
      <alignment vertical="top" wrapText="1"/>
    </xf>
    <xf numFmtId="3" fontId="1" fillId="3" borderId="0" xfId="0" applyNumberFormat="1" applyFont="1" applyFill="1" applyBorder="1" applyAlignment="1">
      <alignment vertical="top" wrapText="1"/>
    </xf>
    <xf numFmtId="1" fontId="1" fillId="3" borderId="0" xfId="0" applyNumberFormat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_Лист1" xfId="1" xr:uid="{42316F78-915B-4E0F-A25E-BEDB3EED18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82E24-34E5-44B3-9E80-E8E60490F41B}">
  <dimension ref="A1:X45"/>
  <sheetViews>
    <sheetView tabSelected="1" topLeftCell="A37" workbookViewId="0">
      <selection activeCell="H51" sqref="H51"/>
    </sheetView>
  </sheetViews>
  <sheetFormatPr defaultRowHeight="11.25" x14ac:dyDescent="0.2"/>
  <cols>
    <col min="1" max="1" width="4.7109375" style="1" customWidth="1"/>
    <col min="2" max="2" width="27.5703125" style="1" customWidth="1"/>
    <col min="3" max="3" width="23" style="1" customWidth="1"/>
    <col min="4" max="4" width="6.42578125" style="1" customWidth="1"/>
    <col min="5" max="6" width="7.7109375" style="1" customWidth="1"/>
    <col min="7" max="7" width="10.5703125" style="1" customWidth="1"/>
    <col min="8" max="8" width="7.7109375" style="1" customWidth="1"/>
    <col min="9" max="9" width="10.7109375" style="1" customWidth="1"/>
    <col min="10" max="10" width="5.85546875" style="1" customWidth="1"/>
    <col min="11" max="11" width="9.5703125" style="1" customWidth="1"/>
    <col min="12" max="12" width="10.5703125" style="1" customWidth="1"/>
    <col min="13" max="13" width="8" style="1" customWidth="1"/>
    <col min="14" max="14" width="7.42578125" style="1" customWidth="1"/>
    <col min="15" max="15" width="9.85546875" style="1" customWidth="1"/>
    <col min="16" max="16" width="7.85546875" style="1" customWidth="1"/>
    <col min="17" max="17" width="8.42578125" style="1" customWidth="1"/>
    <col min="18" max="18" width="8.28515625" style="1" customWidth="1"/>
    <col min="19" max="19" width="7.85546875" style="1" customWidth="1"/>
    <col min="20" max="20" width="9.5703125" style="1" customWidth="1"/>
    <col min="21" max="21" width="9.42578125" style="1" bestFit="1" customWidth="1"/>
    <col min="22" max="22" width="7.5703125" style="1" customWidth="1"/>
    <col min="23" max="23" width="5.5703125" style="1" customWidth="1"/>
    <col min="24" max="24" width="10.5703125" style="1" customWidth="1"/>
    <col min="25" max="16384" width="9.140625" style="1"/>
  </cols>
  <sheetData>
    <row r="1" spans="1:24" ht="12.75" x14ac:dyDescent="0.2">
      <c r="B1" s="15" t="s">
        <v>113</v>
      </c>
    </row>
    <row r="2" spans="1:24" ht="12.75" x14ac:dyDescent="0.2">
      <c r="B2" s="15" t="s">
        <v>112</v>
      </c>
      <c r="C2" s="15"/>
    </row>
    <row r="3" spans="1:24" ht="12.75" x14ac:dyDescent="0.2">
      <c r="B3" s="15" t="s">
        <v>114</v>
      </c>
      <c r="C3" s="15"/>
    </row>
    <row r="4" spans="1:24" ht="12.75" x14ac:dyDescent="0.2">
      <c r="A4" s="19" t="s">
        <v>0</v>
      </c>
      <c r="B4" s="19"/>
      <c r="C4" s="19"/>
      <c r="D4" s="19"/>
      <c r="E4" s="19"/>
      <c r="F4" s="19"/>
      <c r="G4" s="19"/>
      <c r="H4" s="19"/>
      <c r="I4" s="19"/>
      <c r="J4" s="19"/>
    </row>
    <row r="5" spans="1:24" ht="12.75" x14ac:dyDescent="0.2">
      <c r="A5" s="20" t="s">
        <v>115</v>
      </c>
      <c r="B5" s="20"/>
      <c r="C5" s="20"/>
      <c r="D5" s="20"/>
      <c r="E5" s="20"/>
      <c r="F5" s="20"/>
      <c r="G5" s="20"/>
      <c r="H5" s="20"/>
      <c r="I5" s="20"/>
      <c r="J5" s="20"/>
    </row>
    <row r="6" spans="1:24" x14ac:dyDescent="0.2">
      <c r="X6" s="1" t="s">
        <v>27</v>
      </c>
    </row>
    <row r="7" spans="1:24" x14ac:dyDescent="0.2">
      <c r="A7" s="21" t="s">
        <v>1</v>
      </c>
      <c r="B7" s="21" t="s">
        <v>2</v>
      </c>
      <c r="C7" s="21" t="s">
        <v>3</v>
      </c>
      <c r="D7" s="21" t="s">
        <v>4</v>
      </c>
      <c r="E7" s="21" t="s">
        <v>6</v>
      </c>
      <c r="F7" s="21" t="s">
        <v>7</v>
      </c>
      <c r="G7" s="21" t="s">
        <v>8</v>
      </c>
      <c r="H7" s="21" t="s">
        <v>9</v>
      </c>
      <c r="I7" s="21" t="s">
        <v>10</v>
      </c>
      <c r="J7" s="21" t="s">
        <v>11</v>
      </c>
      <c r="K7" s="21" t="s">
        <v>12</v>
      </c>
      <c r="L7" s="21" t="s">
        <v>13</v>
      </c>
      <c r="M7" s="21" t="s">
        <v>22</v>
      </c>
      <c r="N7" s="21"/>
      <c r="O7" s="21"/>
      <c r="P7" s="21"/>
      <c r="Q7" s="21"/>
      <c r="R7" s="21"/>
      <c r="S7" s="21"/>
      <c r="T7" s="21"/>
      <c r="U7" s="21" t="s">
        <v>23</v>
      </c>
      <c r="V7" s="21" t="s">
        <v>24</v>
      </c>
      <c r="W7" s="21" t="s">
        <v>25</v>
      </c>
      <c r="X7" s="21" t="s">
        <v>26</v>
      </c>
    </row>
    <row r="8" spans="1:24" ht="110.1" customHeight="1" x14ac:dyDescent="0.2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" t="s">
        <v>14</v>
      </c>
      <c r="N8" s="2" t="s">
        <v>15</v>
      </c>
      <c r="O8" s="2" t="s">
        <v>16</v>
      </c>
      <c r="P8" s="2" t="s">
        <v>17</v>
      </c>
      <c r="Q8" s="2" t="s">
        <v>18</v>
      </c>
      <c r="R8" s="2" t="s">
        <v>19</v>
      </c>
      <c r="S8" s="2" t="s">
        <v>20</v>
      </c>
      <c r="T8" s="2" t="s">
        <v>21</v>
      </c>
      <c r="U8" s="21"/>
      <c r="V8" s="21"/>
      <c r="W8" s="21"/>
      <c r="X8" s="21"/>
    </row>
    <row r="9" spans="1:24" x14ac:dyDescent="0.2">
      <c r="A9" s="3"/>
      <c r="B9" s="22" t="s">
        <v>28</v>
      </c>
      <c r="C9" s="22"/>
      <c r="D9" s="7"/>
      <c r="E9" s="7">
        <v>2</v>
      </c>
      <c r="F9" s="7"/>
      <c r="G9" s="7"/>
      <c r="H9" s="7"/>
      <c r="I9" s="7">
        <v>242670.11324999999</v>
      </c>
      <c r="J9" s="7">
        <v>1.25</v>
      </c>
      <c r="K9" s="7">
        <v>60667.528562500003</v>
      </c>
      <c r="L9" s="7">
        <v>303337.64181249996</v>
      </c>
      <c r="M9" s="7">
        <v>0</v>
      </c>
      <c r="N9" s="7">
        <v>0</v>
      </c>
      <c r="O9" s="7">
        <v>0</v>
      </c>
      <c r="P9" s="7">
        <v>0</v>
      </c>
      <c r="Q9" s="7">
        <v>10417.5</v>
      </c>
      <c r="R9" s="7">
        <v>0</v>
      </c>
      <c r="S9" s="7">
        <v>0</v>
      </c>
      <c r="T9" s="7">
        <v>30333.763281250001</v>
      </c>
      <c r="U9" s="7">
        <v>40751.263281250001</v>
      </c>
      <c r="V9" s="8">
        <v>344088.37109375</v>
      </c>
      <c r="W9" s="12">
        <v>12</v>
      </c>
      <c r="X9" s="8">
        <v>4129060.453125</v>
      </c>
    </row>
    <row r="10" spans="1:24" ht="20.100000000000001" customHeight="1" x14ac:dyDescent="0.2">
      <c r="A10" s="4">
        <v>1</v>
      </c>
      <c r="B10" s="6" t="s">
        <v>29</v>
      </c>
      <c r="C10" s="6" t="s">
        <v>30</v>
      </c>
      <c r="D10" s="6" t="s">
        <v>31</v>
      </c>
      <c r="E10" s="6">
        <v>1</v>
      </c>
      <c r="F10" s="6" t="s">
        <v>32</v>
      </c>
      <c r="G10" s="6" t="s">
        <v>33</v>
      </c>
      <c r="H10" s="6">
        <v>5.91</v>
      </c>
      <c r="I10" s="6">
        <v>130736.58750000001</v>
      </c>
      <c r="J10" s="6">
        <v>1.25</v>
      </c>
      <c r="K10" s="6">
        <v>32684.147000000001</v>
      </c>
      <c r="L10" s="6">
        <v>163420.73450000002</v>
      </c>
      <c r="M10" s="6"/>
      <c r="N10" s="6"/>
      <c r="O10" s="6"/>
      <c r="P10" s="6"/>
      <c r="Q10" s="6">
        <v>3472.5</v>
      </c>
      <c r="R10" s="6"/>
      <c r="S10" s="6"/>
      <c r="T10" s="6">
        <v>16342.073</v>
      </c>
      <c r="U10" s="6">
        <v>19814.573</v>
      </c>
      <c r="V10" s="9">
        <v>183235</v>
      </c>
      <c r="W10" s="13">
        <v>12</v>
      </c>
      <c r="X10" s="9">
        <v>2198820</v>
      </c>
    </row>
    <row r="11" spans="1:24" ht="36.75" customHeight="1" x14ac:dyDescent="0.2">
      <c r="A11" s="4">
        <v>2</v>
      </c>
      <c r="B11" s="6" t="s">
        <v>101</v>
      </c>
      <c r="C11" s="6" t="s">
        <v>120</v>
      </c>
      <c r="D11" s="6" t="s">
        <v>31</v>
      </c>
      <c r="E11" s="6">
        <v>0.5</v>
      </c>
      <c r="F11" s="6" t="s">
        <v>41</v>
      </c>
      <c r="G11" s="6" t="s">
        <v>102</v>
      </c>
      <c r="H11" s="6">
        <v>4.6500000000000004</v>
      </c>
      <c r="I11" s="6">
        <f>H11*17697*125%/2</f>
        <v>51431.90625</v>
      </c>
      <c r="J11" s="6">
        <v>1.25</v>
      </c>
      <c r="K11" s="6">
        <f>I11*25%</f>
        <v>12857.9765625</v>
      </c>
      <c r="L11" s="6">
        <f>K11+I11</f>
        <v>64289.8828125</v>
      </c>
      <c r="M11" s="6"/>
      <c r="N11" s="6"/>
      <c r="O11" s="6"/>
      <c r="P11" s="6"/>
      <c r="Q11" s="6">
        <v>3472.5</v>
      </c>
      <c r="R11" s="6"/>
      <c r="S11" s="6"/>
      <c r="T11" s="6">
        <f>L11*10%</f>
        <v>6428.98828125</v>
      </c>
      <c r="U11" s="6">
        <f>T11+Q11</f>
        <v>9901.48828125</v>
      </c>
      <c r="V11" s="9">
        <f>U11+L11</f>
        <v>74191.37109375</v>
      </c>
      <c r="W11" s="13">
        <v>12</v>
      </c>
      <c r="X11" s="9">
        <f>V11*W11</f>
        <v>890296.453125</v>
      </c>
    </row>
    <row r="12" spans="1:24" ht="20.100000000000001" customHeight="1" x14ac:dyDescent="0.2">
      <c r="A12" s="4">
        <v>3</v>
      </c>
      <c r="B12" s="6" t="s">
        <v>34</v>
      </c>
      <c r="C12" s="6" t="s">
        <v>35</v>
      </c>
      <c r="D12" s="6" t="s">
        <v>31</v>
      </c>
      <c r="E12" s="6">
        <v>0.5</v>
      </c>
      <c r="F12" s="6" t="s">
        <v>36</v>
      </c>
      <c r="G12" s="6" t="s">
        <v>37</v>
      </c>
      <c r="H12" s="6">
        <v>5.47</v>
      </c>
      <c r="I12" s="6">
        <v>60501.618749999994</v>
      </c>
      <c r="J12" s="6">
        <v>1.25</v>
      </c>
      <c r="K12" s="6">
        <v>15125.405000000001</v>
      </c>
      <c r="L12" s="6">
        <v>75627.023749999993</v>
      </c>
      <c r="M12" s="6"/>
      <c r="N12" s="6"/>
      <c r="O12" s="6"/>
      <c r="P12" s="6"/>
      <c r="Q12" s="6">
        <v>3472.5</v>
      </c>
      <c r="R12" s="6"/>
      <c r="S12" s="6"/>
      <c r="T12" s="6">
        <v>7562.7020000000002</v>
      </c>
      <c r="U12" s="6">
        <v>11035.202000000001</v>
      </c>
      <c r="V12" s="9">
        <v>86662</v>
      </c>
      <c r="W12" s="13">
        <v>12</v>
      </c>
      <c r="X12" s="9">
        <v>1039944</v>
      </c>
    </row>
    <row r="13" spans="1:24" ht="20.100000000000001" customHeight="1" x14ac:dyDescent="0.2">
      <c r="A13" s="3"/>
      <c r="B13" s="22" t="s">
        <v>38</v>
      </c>
      <c r="C13" s="22"/>
      <c r="D13" s="7"/>
      <c r="E13" s="7">
        <v>5</v>
      </c>
      <c r="F13" s="7"/>
      <c r="G13" s="7"/>
      <c r="H13" s="7"/>
      <c r="I13" s="7">
        <v>415791.016</v>
      </c>
      <c r="J13" s="7">
        <v>1.25</v>
      </c>
      <c r="K13" s="7">
        <v>103947.75374999999</v>
      </c>
      <c r="L13" s="7">
        <v>519738.76974999998</v>
      </c>
      <c r="M13" s="7">
        <v>0</v>
      </c>
      <c r="N13" s="7">
        <v>0</v>
      </c>
      <c r="O13" s="7">
        <v>0</v>
      </c>
      <c r="P13" s="7">
        <v>0</v>
      </c>
      <c r="Q13" s="7">
        <v>20835</v>
      </c>
      <c r="R13" s="7">
        <v>0</v>
      </c>
      <c r="S13" s="7">
        <v>0</v>
      </c>
      <c r="T13" s="7">
        <v>51973.877874999998</v>
      </c>
      <c r="U13" s="7">
        <v>72808.877875000006</v>
      </c>
      <c r="V13" s="8">
        <v>592547.71562499995</v>
      </c>
      <c r="W13" s="12">
        <v>12</v>
      </c>
      <c r="X13" s="8">
        <v>7110572.5874999994</v>
      </c>
    </row>
    <row r="14" spans="1:24" ht="20.100000000000001" customHeight="1" x14ac:dyDescent="0.2">
      <c r="A14" s="4">
        <v>4</v>
      </c>
      <c r="B14" s="6" t="s">
        <v>39</v>
      </c>
      <c r="C14" s="6" t="s">
        <v>40</v>
      </c>
      <c r="D14" s="6" t="s">
        <v>31</v>
      </c>
      <c r="E14" s="6">
        <v>0.5</v>
      </c>
      <c r="F14" s="6" t="s">
        <v>41</v>
      </c>
      <c r="G14" s="6" t="s">
        <v>42</v>
      </c>
      <c r="H14" s="6">
        <v>3.58</v>
      </c>
      <c r="I14" s="6">
        <v>39597.037499999999</v>
      </c>
      <c r="J14" s="6">
        <v>1.25</v>
      </c>
      <c r="K14" s="6">
        <v>9899.259</v>
      </c>
      <c r="L14" s="6">
        <v>49496.296499999997</v>
      </c>
      <c r="M14" s="6"/>
      <c r="N14" s="6"/>
      <c r="O14" s="6"/>
      <c r="P14" s="6"/>
      <c r="Q14" s="6">
        <v>3472.5</v>
      </c>
      <c r="R14" s="6"/>
      <c r="S14" s="6"/>
      <c r="T14" s="6">
        <v>4949.63</v>
      </c>
      <c r="U14" s="6">
        <v>8422.130000000001</v>
      </c>
      <c r="V14" s="9">
        <v>57918</v>
      </c>
      <c r="W14" s="13">
        <v>12</v>
      </c>
      <c r="X14" s="9">
        <v>695016</v>
      </c>
    </row>
    <row r="15" spans="1:24" ht="20.100000000000001" customHeight="1" x14ac:dyDescent="0.2">
      <c r="A15" s="4">
        <v>5</v>
      </c>
      <c r="B15" s="6" t="s">
        <v>43</v>
      </c>
      <c r="C15" s="6" t="s">
        <v>44</v>
      </c>
      <c r="D15" s="6" t="s">
        <v>31</v>
      </c>
      <c r="E15" s="6">
        <v>0.5</v>
      </c>
      <c r="F15" s="6" t="s">
        <v>45</v>
      </c>
      <c r="G15" s="6" t="s">
        <v>46</v>
      </c>
      <c r="H15" s="6">
        <v>4.1900000000000004</v>
      </c>
      <c r="I15" s="6">
        <v>37075.215000000004</v>
      </c>
      <c r="J15" s="6"/>
      <c r="K15" s="6">
        <v>9268.8040000000001</v>
      </c>
      <c r="L15" s="6">
        <v>46344.019</v>
      </c>
      <c r="M15" s="6"/>
      <c r="N15" s="6"/>
      <c r="O15" s="6"/>
      <c r="P15" s="6"/>
      <c r="Q15" s="6">
        <v>3472.5</v>
      </c>
      <c r="R15" s="6"/>
      <c r="S15" s="6"/>
      <c r="T15" s="6">
        <v>4634.402</v>
      </c>
      <c r="U15" s="6">
        <v>8106.902</v>
      </c>
      <c r="V15" s="9">
        <v>54451</v>
      </c>
      <c r="W15" s="13">
        <v>12</v>
      </c>
      <c r="X15" s="9">
        <v>653412</v>
      </c>
    </row>
    <row r="16" spans="1:24" ht="20.100000000000001" customHeight="1" x14ac:dyDescent="0.2">
      <c r="A16" s="4">
        <v>6</v>
      </c>
      <c r="B16" s="6" t="s">
        <v>47</v>
      </c>
      <c r="C16" s="6" t="s">
        <v>48</v>
      </c>
      <c r="D16" s="6" t="s">
        <v>31</v>
      </c>
      <c r="E16" s="6">
        <v>0.5</v>
      </c>
      <c r="F16" s="6" t="s">
        <v>49</v>
      </c>
      <c r="G16" s="6" t="s">
        <v>50</v>
      </c>
      <c r="H16" s="6">
        <v>3.53</v>
      </c>
      <c r="I16" s="6">
        <v>39044.006249999999</v>
      </c>
      <c r="J16" s="6">
        <v>1.25</v>
      </c>
      <c r="K16" s="6">
        <v>9761.0020000000004</v>
      </c>
      <c r="L16" s="6">
        <v>48805.008249999999</v>
      </c>
      <c r="M16" s="6"/>
      <c r="N16" s="6"/>
      <c r="O16" s="6"/>
      <c r="P16" s="6"/>
      <c r="Q16" s="6">
        <v>3472.5</v>
      </c>
      <c r="R16" s="6"/>
      <c r="S16" s="6"/>
      <c r="T16" s="6">
        <v>4880.5010000000002</v>
      </c>
      <c r="U16" s="6">
        <v>8353.0010000000002</v>
      </c>
      <c r="V16" s="9">
        <v>57158</v>
      </c>
      <c r="W16" s="13">
        <v>12</v>
      </c>
      <c r="X16" s="9">
        <v>685896</v>
      </c>
    </row>
    <row r="17" spans="1:24" ht="20.100000000000001" customHeight="1" x14ac:dyDescent="0.2">
      <c r="A17" s="4">
        <v>7</v>
      </c>
      <c r="B17" s="6" t="s">
        <v>51</v>
      </c>
      <c r="C17" s="6" t="s">
        <v>52</v>
      </c>
      <c r="D17" s="6" t="s">
        <v>31</v>
      </c>
      <c r="E17" s="6">
        <v>0.5</v>
      </c>
      <c r="F17" s="6" t="s">
        <v>53</v>
      </c>
      <c r="G17" s="6" t="s">
        <v>46</v>
      </c>
      <c r="H17" s="6">
        <v>4.2300000000000004</v>
      </c>
      <c r="I17" s="6">
        <v>46786.443750000006</v>
      </c>
      <c r="J17" s="6">
        <v>1.25</v>
      </c>
      <c r="K17" s="6">
        <v>11696.611000000001</v>
      </c>
      <c r="L17" s="6">
        <v>58483.05475000001</v>
      </c>
      <c r="M17" s="6"/>
      <c r="N17" s="6"/>
      <c r="O17" s="6"/>
      <c r="P17" s="6"/>
      <c r="Q17" s="6">
        <v>3472.5</v>
      </c>
      <c r="R17" s="6"/>
      <c r="S17" s="6"/>
      <c r="T17" s="6">
        <v>5848.3050000000003</v>
      </c>
      <c r="U17" s="6">
        <v>9320.8050000000003</v>
      </c>
      <c r="V17" s="9">
        <v>67804</v>
      </c>
      <c r="W17" s="13">
        <v>12</v>
      </c>
      <c r="X17" s="9">
        <v>813648</v>
      </c>
    </row>
    <row r="18" spans="1:24" ht="20.100000000000001" customHeight="1" x14ac:dyDescent="0.2">
      <c r="A18" s="4">
        <v>8</v>
      </c>
      <c r="B18" s="6" t="s">
        <v>54</v>
      </c>
      <c r="C18" s="6" t="s">
        <v>55</v>
      </c>
      <c r="D18" s="6" t="s">
        <v>31</v>
      </c>
      <c r="E18" s="6">
        <v>1</v>
      </c>
      <c r="F18" s="6" t="s">
        <v>56</v>
      </c>
      <c r="G18" s="6" t="s">
        <v>42</v>
      </c>
      <c r="H18" s="6">
        <v>3.78</v>
      </c>
      <c r="I18" s="6">
        <v>83618.324999999997</v>
      </c>
      <c r="J18" s="6">
        <v>1.25</v>
      </c>
      <c r="K18" s="6">
        <v>20904.580999999998</v>
      </c>
      <c r="L18" s="6">
        <v>104522.90599999999</v>
      </c>
      <c r="M18" s="6"/>
      <c r="N18" s="6"/>
      <c r="O18" s="6"/>
      <c r="P18" s="6"/>
      <c r="Q18" s="6"/>
      <c r="R18" s="6"/>
      <c r="S18" s="6"/>
      <c r="T18" s="6">
        <v>10452.290999999999</v>
      </c>
      <c r="U18" s="6">
        <v>10452.290999999999</v>
      </c>
      <c r="V18" s="9">
        <v>114975</v>
      </c>
      <c r="W18" s="13">
        <v>12</v>
      </c>
      <c r="X18" s="9">
        <v>1379700</v>
      </c>
    </row>
    <row r="19" spans="1:24" ht="20.100000000000001" customHeight="1" x14ac:dyDescent="0.2">
      <c r="A19" s="4">
        <v>9</v>
      </c>
      <c r="B19" s="6" t="s">
        <v>103</v>
      </c>
      <c r="C19" s="6" t="s">
        <v>104</v>
      </c>
      <c r="D19" s="6" t="s">
        <v>31</v>
      </c>
      <c r="E19" s="6">
        <v>1</v>
      </c>
      <c r="F19" s="6" t="s">
        <v>106</v>
      </c>
      <c r="G19" s="6" t="s">
        <v>105</v>
      </c>
      <c r="H19" s="6">
        <v>4.1399999999999997</v>
      </c>
      <c r="I19" s="6">
        <f>H19*17697*125%</f>
        <v>91581.974999999977</v>
      </c>
      <c r="J19" s="6">
        <v>1.25</v>
      </c>
      <c r="K19" s="6">
        <f>I19*25%</f>
        <v>22895.493749999994</v>
      </c>
      <c r="L19" s="6">
        <f>K19+I19</f>
        <v>114477.46874999997</v>
      </c>
      <c r="M19" s="6"/>
      <c r="N19" s="6"/>
      <c r="O19" s="6"/>
      <c r="P19" s="6"/>
      <c r="Q19" s="6">
        <v>3472.5</v>
      </c>
      <c r="R19" s="6"/>
      <c r="S19" s="6"/>
      <c r="T19" s="6">
        <f>L19*10%</f>
        <v>11447.746874999997</v>
      </c>
      <c r="U19" s="6">
        <f>T19+Q19</f>
        <v>14920.246874999997</v>
      </c>
      <c r="V19" s="9">
        <f>U19+L19</f>
        <v>129397.71562499997</v>
      </c>
      <c r="W19" s="13">
        <v>12</v>
      </c>
      <c r="X19" s="9">
        <f>W19*V19</f>
        <v>1552772.5874999997</v>
      </c>
    </row>
    <row r="20" spans="1:24" ht="20.100000000000001" customHeight="1" x14ac:dyDescent="0.2">
      <c r="A20" s="4">
        <v>10</v>
      </c>
      <c r="B20" s="6" t="s">
        <v>57</v>
      </c>
      <c r="C20" s="6" t="s">
        <v>55</v>
      </c>
      <c r="D20" s="6" t="s">
        <v>58</v>
      </c>
      <c r="E20" s="6">
        <v>1</v>
      </c>
      <c r="F20" s="6" t="s">
        <v>59</v>
      </c>
      <c r="G20" s="6" t="s">
        <v>50</v>
      </c>
      <c r="H20" s="6">
        <v>3.53</v>
      </c>
      <c r="I20" s="6">
        <v>78088.012499999997</v>
      </c>
      <c r="J20" s="6">
        <v>1.25</v>
      </c>
      <c r="K20" s="6">
        <v>19522.003000000001</v>
      </c>
      <c r="L20" s="6">
        <v>97610.015499999994</v>
      </c>
      <c r="M20" s="6"/>
      <c r="N20" s="6"/>
      <c r="O20" s="6"/>
      <c r="P20" s="6"/>
      <c r="Q20" s="6">
        <v>3472.5</v>
      </c>
      <c r="R20" s="6"/>
      <c r="S20" s="6"/>
      <c r="T20" s="6">
        <v>9761.0020000000004</v>
      </c>
      <c r="U20" s="6">
        <v>13233.502</v>
      </c>
      <c r="V20" s="9">
        <v>110844</v>
      </c>
      <c r="W20" s="13">
        <v>12</v>
      </c>
      <c r="X20" s="9">
        <v>1330128</v>
      </c>
    </row>
    <row r="21" spans="1:24" ht="20.100000000000001" customHeight="1" x14ac:dyDescent="0.2">
      <c r="A21" s="3"/>
      <c r="B21" s="22" t="s">
        <v>60</v>
      </c>
      <c r="C21" s="22"/>
      <c r="D21" s="7"/>
      <c r="E21" s="7">
        <v>2.5</v>
      </c>
      <c r="F21" s="7"/>
      <c r="G21" s="7"/>
      <c r="H21" s="7"/>
      <c r="I21" s="7">
        <v>177146.97</v>
      </c>
      <c r="J21" s="7"/>
      <c r="K21" s="7">
        <v>7742.4380000000001</v>
      </c>
      <c r="L21" s="7">
        <v>184889.408</v>
      </c>
      <c r="M21" s="7">
        <v>2654.55</v>
      </c>
      <c r="N21" s="7"/>
      <c r="O21" s="7"/>
      <c r="P21" s="7"/>
      <c r="Q21" s="7">
        <v>10417.5</v>
      </c>
      <c r="R21" s="7"/>
      <c r="S21" s="7"/>
      <c r="T21" s="7">
        <v>18488.940999999999</v>
      </c>
      <c r="U21" s="7">
        <v>31560.991000000002</v>
      </c>
      <c r="V21" s="8">
        <v>216450</v>
      </c>
      <c r="W21" s="12"/>
      <c r="X21" s="8">
        <v>2597400</v>
      </c>
    </row>
    <row r="22" spans="1:24" ht="20.100000000000001" customHeight="1" x14ac:dyDescent="0.2">
      <c r="A22" s="4">
        <v>11</v>
      </c>
      <c r="B22" s="6" t="s">
        <v>57</v>
      </c>
      <c r="C22" s="6" t="s">
        <v>61</v>
      </c>
      <c r="D22" s="6" t="s">
        <v>58</v>
      </c>
      <c r="E22" s="6">
        <v>0.5</v>
      </c>
      <c r="F22" s="6" t="s">
        <v>59</v>
      </c>
      <c r="G22" s="6" t="s">
        <v>62</v>
      </c>
      <c r="H22" s="6">
        <v>3.5</v>
      </c>
      <c r="I22" s="6">
        <v>30969.75</v>
      </c>
      <c r="J22" s="6"/>
      <c r="K22" s="6">
        <v>7742.4380000000001</v>
      </c>
      <c r="L22" s="6">
        <v>38712.188000000002</v>
      </c>
      <c r="M22" s="6">
        <v>2654.55</v>
      </c>
      <c r="N22" s="6"/>
      <c r="O22" s="6"/>
      <c r="P22" s="6"/>
      <c r="Q22" s="6">
        <v>3472.5</v>
      </c>
      <c r="R22" s="6"/>
      <c r="S22" s="6"/>
      <c r="T22" s="6">
        <v>3871.2190000000001</v>
      </c>
      <c r="U22" s="6">
        <v>9998.2690000000002</v>
      </c>
      <c r="V22" s="9">
        <v>48710</v>
      </c>
      <c r="W22" s="13">
        <v>12</v>
      </c>
      <c r="X22" s="9">
        <v>584520</v>
      </c>
    </row>
    <row r="23" spans="1:24" ht="20.100000000000001" customHeight="1" x14ac:dyDescent="0.2">
      <c r="A23" s="4">
        <v>12</v>
      </c>
      <c r="B23" s="6" t="s">
        <v>63</v>
      </c>
      <c r="C23" s="6" t="s">
        <v>64</v>
      </c>
      <c r="D23" s="6" t="s">
        <v>31</v>
      </c>
      <c r="E23" s="6">
        <v>1</v>
      </c>
      <c r="F23" s="6" t="s">
        <v>65</v>
      </c>
      <c r="G23" s="6" t="s">
        <v>66</v>
      </c>
      <c r="H23" s="6">
        <v>4.83</v>
      </c>
      <c r="I23" s="6">
        <v>85476.51</v>
      </c>
      <c r="J23" s="6"/>
      <c r="K23" s="6"/>
      <c r="L23" s="6">
        <v>85476.51</v>
      </c>
      <c r="M23" s="6"/>
      <c r="N23" s="6"/>
      <c r="O23" s="6"/>
      <c r="P23" s="6"/>
      <c r="Q23" s="6">
        <v>3472.5</v>
      </c>
      <c r="R23" s="6"/>
      <c r="S23" s="6"/>
      <c r="T23" s="6">
        <v>8547.6509999999998</v>
      </c>
      <c r="U23" s="6">
        <v>12020.151</v>
      </c>
      <c r="V23" s="9">
        <v>97497</v>
      </c>
      <c r="W23" s="13">
        <v>12</v>
      </c>
      <c r="X23" s="9">
        <v>1169964</v>
      </c>
    </row>
    <row r="24" spans="1:24" ht="20.100000000000001" customHeight="1" x14ac:dyDescent="0.2">
      <c r="A24" s="4">
        <v>13</v>
      </c>
      <c r="B24" s="6" t="s">
        <v>67</v>
      </c>
      <c r="C24" s="6" t="s">
        <v>68</v>
      </c>
      <c r="D24" s="6" t="s">
        <v>69</v>
      </c>
      <c r="E24" s="6">
        <v>1</v>
      </c>
      <c r="F24" s="6" t="s">
        <v>70</v>
      </c>
      <c r="G24" s="6" t="s">
        <v>62</v>
      </c>
      <c r="H24" s="6">
        <v>3.43</v>
      </c>
      <c r="I24" s="6">
        <v>60700.710000000006</v>
      </c>
      <c r="J24" s="6"/>
      <c r="K24" s="6"/>
      <c r="L24" s="6">
        <v>60700.710000000006</v>
      </c>
      <c r="M24" s="6"/>
      <c r="N24" s="6"/>
      <c r="O24" s="6"/>
      <c r="P24" s="6"/>
      <c r="Q24" s="6">
        <v>3472.5</v>
      </c>
      <c r="R24" s="6"/>
      <c r="S24" s="6"/>
      <c r="T24" s="6">
        <v>6070.0709999999999</v>
      </c>
      <c r="U24" s="6">
        <v>9542.5709999999999</v>
      </c>
      <c r="V24" s="9">
        <v>70243</v>
      </c>
      <c r="W24" s="13">
        <v>12</v>
      </c>
      <c r="X24" s="9">
        <v>842916</v>
      </c>
    </row>
    <row r="25" spans="1:24" ht="20.100000000000001" customHeight="1" x14ac:dyDescent="0.2">
      <c r="A25" s="3"/>
      <c r="B25" s="22" t="s">
        <v>71</v>
      </c>
      <c r="C25" s="22"/>
      <c r="D25" s="7"/>
      <c r="E25" s="7">
        <v>1.5</v>
      </c>
      <c r="F25" s="7"/>
      <c r="G25" s="7"/>
      <c r="H25" s="7"/>
      <c r="I25" s="7">
        <v>80875.289999999994</v>
      </c>
      <c r="J25" s="7"/>
      <c r="K25" s="7">
        <v>0</v>
      </c>
      <c r="L25" s="7">
        <v>80875.289999999994</v>
      </c>
      <c r="M25" s="7">
        <v>0</v>
      </c>
      <c r="N25" s="7">
        <v>5309.1</v>
      </c>
      <c r="O25" s="7"/>
      <c r="P25" s="7"/>
      <c r="Q25" s="7">
        <v>6945</v>
      </c>
      <c r="R25" s="7"/>
      <c r="S25" s="7"/>
      <c r="T25" s="7">
        <v>8087.5290000000005</v>
      </c>
      <c r="U25" s="7">
        <v>20341.629000000001</v>
      </c>
      <c r="V25" s="8">
        <v>101217</v>
      </c>
      <c r="W25" s="12"/>
      <c r="X25" s="8">
        <v>1214604</v>
      </c>
    </row>
    <row r="26" spans="1:24" ht="20.100000000000001" customHeight="1" x14ac:dyDescent="0.2">
      <c r="A26" s="4">
        <v>12</v>
      </c>
      <c r="B26" s="6" t="s">
        <v>54</v>
      </c>
      <c r="C26" s="6" t="s">
        <v>72</v>
      </c>
      <c r="D26" s="6" t="s">
        <v>31</v>
      </c>
      <c r="E26" s="6">
        <v>0.5</v>
      </c>
      <c r="F26" s="6" t="s">
        <v>41</v>
      </c>
      <c r="G26" s="6" t="s">
        <v>73</v>
      </c>
      <c r="H26" s="6">
        <v>2.98</v>
      </c>
      <c r="I26" s="6">
        <v>26368.53</v>
      </c>
      <c r="J26" s="6"/>
      <c r="K26" s="6"/>
      <c r="L26" s="6">
        <v>26368.53</v>
      </c>
      <c r="M26" s="6"/>
      <c r="N26" s="6"/>
      <c r="O26" s="6"/>
      <c r="P26" s="6"/>
      <c r="Q26" s="6">
        <v>3472.5</v>
      </c>
      <c r="R26" s="6"/>
      <c r="S26" s="6"/>
      <c r="T26" s="6">
        <v>2636.8530000000001</v>
      </c>
      <c r="U26" s="6">
        <v>6109.3530000000001</v>
      </c>
      <c r="V26" s="9">
        <v>32478</v>
      </c>
      <c r="W26" s="13">
        <v>12</v>
      </c>
      <c r="X26" s="9">
        <v>389736</v>
      </c>
    </row>
    <row r="27" spans="1:24" ht="20.100000000000001" customHeight="1" x14ac:dyDescent="0.2">
      <c r="A27" s="4">
        <v>13</v>
      </c>
      <c r="B27" s="6" t="s">
        <v>74</v>
      </c>
      <c r="C27" s="6" t="s">
        <v>75</v>
      </c>
      <c r="D27" s="6" t="s">
        <v>111</v>
      </c>
      <c r="E27" s="6">
        <v>1</v>
      </c>
      <c r="F27" s="6" t="s">
        <v>76</v>
      </c>
      <c r="G27" s="6" t="s">
        <v>73</v>
      </c>
      <c r="H27" s="6">
        <v>3.08</v>
      </c>
      <c r="I27" s="6">
        <v>54506.76</v>
      </c>
      <c r="J27" s="6"/>
      <c r="K27" s="6"/>
      <c r="L27" s="6">
        <v>54506.76</v>
      </c>
      <c r="M27" s="6"/>
      <c r="N27" s="6">
        <v>5309.1</v>
      </c>
      <c r="O27" s="6"/>
      <c r="P27" s="6"/>
      <c r="Q27" s="6">
        <v>3472.5</v>
      </c>
      <c r="R27" s="6"/>
      <c r="S27" s="6"/>
      <c r="T27" s="6">
        <v>5450.6760000000004</v>
      </c>
      <c r="U27" s="6">
        <v>14232.276000000002</v>
      </c>
      <c r="V27" s="9">
        <v>68739</v>
      </c>
      <c r="W27" s="13">
        <v>12</v>
      </c>
      <c r="X27" s="9">
        <v>824868</v>
      </c>
    </row>
    <row r="28" spans="1:24" ht="20.100000000000001" customHeight="1" x14ac:dyDescent="0.2">
      <c r="A28" s="3"/>
      <c r="B28" s="22" t="s">
        <v>77</v>
      </c>
      <c r="C28" s="22"/>
      <c r="D28" s="7"/>
      <c r="E28" s="7">
        <v>8.5</v>
      </c>
      <c r="F28" s="7"/>
      <c r="G28" s="7"/>
      <c r="H28" s="7"/>
      <c r="I28" s="7">
        <v>423799.33899999998</v>
      </c>
      <c r="J28" s="7">
        <v>0</v>
      </c>
      <c r="K28" s="7">
        <v>0</v>
      </c>
      <c r="L28" s="7">
        <v>374070.33899999998</v>
      </c>
      <c r="M28" s="7">
        <v>0</v>
      </c>
      <c r="N28" s="7">
        <v>0</v>
      </c>
      <c r="O28" s="7">
        <v>48075.96</v>
      </c>
      <c r="P28" s="7">
        <v>9762.1530000000002</v>
      </c>
      <c r="Q28" s="7">
        <v>31252.5</v>
      </c>
      <c r="R28" s="7">
        <v>19465.531000000003</v>
      </c>
      <c r="S28" s="7">
        <v>6193.95</v>
      </c>
      <c r="T28" s="7">
        <v>42380.033000000003</v>
      </c>
      <c r="U28" s="7">
        <v>156971.62700000001</v>
      </c>
      <c r="V28" s="8">
        <v>580770</v>
      </c>
      <c r="W28" s="12">
        <v>12</v>
      </c>
      <c r="X28" s="8">
        <v>6969240</v>
      </c>
    </row>
    <row r="29" spans="1:24" ht="20.100000000000001" customHeight="1" x14ac:dyDescent="0.2">
      <c r="A29" s="4">
        <v>14</v>
      </c>
      <c r="B29" s="6" t="s">
        <v>78</v>
      </c>
      <c r="C29" s="6" t="s">
        <v>79</v>
      </c>
      <c r="D29" s="6" t="s">
        <v>69</v>
      </c>
      <c r="E29" s="6">
        <v>1</v>
      </c>
      <c r="F29" s="6" t="s">
        <v>41</v>
      </c>
      <c r="G29" s="6" t="s">
        <v>80</v>
      </c>
      <c r="H29" s="6">
        <v>2.77</v>
      </c>
      <c r="I29" s="6">
        <v>49020.69</v>
      </c>
      <c r="J29" s="6"/>
      <c r="K29" s="6"/>
      <c r="L29" s="6">
        <v>49020.69</v>
      </c>
      <c r="M29" s="6"/>
      <c r="N29" s="6"/>
      <c r="O29" s="6"/>
      <c r="P29" s="6"/>
      <c r="Q29" s="6">
        <v>3472.5</v>
      </c>
      <c r="R29" s="6"/>
      <c r="S29" s="6"/>
      <c r="T29" s="6">
        <v>4902.0690000000004</v>
      </c>
      <c r="U29" s="6">
        <v>8374.5689999999995</v>
      </c>
      <c r="V29" s="9">
        <v>57395</v>
      </c>
      <c r="W29" s="13">
        <v>12</v>
      </c>
      <c r="X29" s="9">
        <v>688740</v>
      </c>
    </row>
    <row r="30" spans="1:24" ht="20.100000000000001" customHeight="1" x14ac:dyDescent="0.2">
      <c r="A30" s="4">
        <v>15</v>
      </c>
      <c r="B30" s="6" t="s">
        <v>81</v>
      </c>
      <c r="C30" s="6" t="s">
        <v>82</v>
      </c>
      <c r="D30" s="6" t="s">
        <v>69</v>
      </c>
      <c r="E30" s="6">
        <v>1</v>
      </c>
      <c r="F30" s="6" t="s">
        <v>41</v>
      </c>
      <c r="G30" s="6" t="s">
        <v>83</v>
      </c>
      <c r="H30" s="6">
        <v>2.89</v>
      </c>
      <c r="I30" s="6">
        <v>51144.33</v>
      </c>
      <c r="J30" s="6"/>
      <c r="K30" s="6"/>
      <c r="L30" s="6">
        <v>51144.33</v>
      </c>
      <c r="M30" s="6"/>
      <c r="N30" s="6"/>
      <c r="O30" s="6"/>
      <c r="P30" s="6"/>
      <c r="Q30" s="6">
        <v>3472.5</v>
      </c>
      <c r="R30" s="6"/>
      <c r="S30" s="6">
        <v>6193.95</v>
      </c>
      <c r="T30" s="6">
        <v>5114.433</v>
      </c>
      <c r="U30" s="6">
        <v>14780.883000000002</v>
      </c>
      <c r="V30" s="9">
        <v>65925</v>
      </c>
      <c r="W30" s="13">
        <v>12</v>
      </c>
      <c r="X30" s="9">
        <v>791100</v>
      </c>
    </row>
    <row r="31" spans="1:24" ht="20.100000000000001" customHeight="1" x14ac:dyDescent="0.2">
      <c r="A31" s="4">
        <v>16</v>
      </c>
      <c r="B31" s="6" t="s">
        <v>84</v>
      </c>
      <c r="C31" s="6" t="s">
        <v>85</v>
      </c>
      <c r="D31" s="6" t="s">
        <v>69</v>
      </c>
      <c r="E31" s="6">
        <v>0.25</v>
      </c>
      <c r="F31" s="6" t="s">
        <v>41</v>
      </c>
      <c r="G31" s="6" t="s">
        <v>86</v>
      </c>
      <c r="H31" s="6">
        <v>2.81</v>
      </c>
      <c r="I31" s="6">
        <v>12432.1425</v>
      </c>
      <c r="J31" s="6"/>
      <c r="K31" s="6"/>
      <c r="L31" s="6">
        <v>12432.1425</v>
      </c>
      <c r="M31" s="6"/>
      <c r="N31" s="6"/>
      <c r="O31" s="6"/>
      <c r="P31" s="6">
        <v>1084.684</v>
      </c>
      <c r="Q31" s="6">
        <v>3472.5</v>
      </c>
      <c r="R31" s="6">
        <v>1327.2750000000001</v>
      </c>
      <c r="S31" s="6"/>
      <c r="T31" s="6">
        <v>1243.2139999999999</v>
      </c>
      <c r="U31" s="6">
        <v>7127.6730000000007</v>
      </c>
      <c r="V31" s="9">
        <v>19560</v>
      </c>
      <c r="W31" s="13">
        <v>12</v>
      </c>
      <c r="X31" s="9">
        <v>234720</v>
      </c>
    </row>
    <row r="32" spans="1:24" ht="20.100000000000001" customHeight="1" x14ac:dyDescent="0.2">
      <c r="A32" s="4">
        <v>17</v>
      </c>
      <c r="B32" s="6" t="s">
        <v>84</v>
      </c>
      <c r="C32" s="6" t="s">
        <v>85</v>
      </c>
      <c r="D32" s="6" t="s">
        <v>69</v>
      </c>
      <c r="E32" s="6">
        <v>0.375</v>
      </c>
      <c r="F32" s="6" t="s">
        <v>41</v>
      </c>
      <c r="G32" s="6" t="s">
        <v>86</v>
      </c>
      <c r="H32" s="6">
        <v>2.81</v>
      </c>
      <c r="I32" s="6">
        <v>18648.213749999999</v>
      </c>
      <c r="J32" s="6"/>
      <c r="K32" s="6"/>
      <c r="L32" s="6">
        <v>18648.213749999999</v>
      </c>
      <c r="M32" s="6"/>
      <c r="N32" s="6"/>
      <c r="O32" s="6">
        <v>6009.4949999999999</v>
      </c>
      <c r="P32" s="6">
        <v>1084.684</v>
      </c>
      <c r="Q32" s="6"/>
      <c r="R32" s="6">
        <v>1990.5440000000001</v>
      </c>
      <c r="S32" s="6"/>
      <c r="T32" s="6">
        <v>1864.8209999999999</v>
      </c>
      <c r="U32" s="6">
        <v>10949.544</v>
      </c>
      <c r="V32" s="9">
        <v>29598</v>
      </c>
      <c r="W32" s="13">
        <v>12</v>
      </c>
      <c r="X32" s="9">
        <v>355176</v>
      </c>
    </row>
    <row r="33" spans="1:24" ht="20.100000000000001" customHeight="1" x14ac:dyDescent="0.2">
      <c r="A33" s="4">
        <v>18</v>
      </c>
      <c r="B33" s="6" t="s">
        <v>88</v>
      </c>
      <c r="C33" s="6" t="s">
        <v>85</v>
      </c>
      <c r="D33" s="6" t="s">
        <v>69</v>
      </c>
      <c r="E33" s="6">
        <v>0.375</v>
      </c>
      <c r="F33" s="6" t="s">
        <v>41</v>
      </c>
      <c r="G33" s="6" t="s">
        <v>86</v>
      </c>
      <c r="H33" s="6">
        <v>2.81</v>
      </c>
      <c r="I33" s="6">
        <v>18648.213749999999</v>
      </c>
      <c r="J33" s="6"/>
      <c r="K33" s="6"/>
      <c r="L33" s="6">
        <v>18648.213749999999</v>
      </c>
      <c r="M33" s="6"/>
      <c r="N33" s="6"/>
      <c r="O33" s="6">
        <v>6009.4949999999999</v>
      </c>
      <c r="P33" s="6">
        <v>1084.684</v>
      </c>
      <c r="Q33" s="6"/>
      <c r="R33" s="6">
        <v>1990.5119999999999</v>
      </c>
      <c r="S33" s="6"/>
      <c r="T33" s="6">
        <v>1864.8209999999999</v>
      </c>
      <c r="U33" s="6">
        <v>10949.512000000001</v>
      </c>
      <c r="V33" s="9">
        <v>29598</v>
      </c>
      <c r="W33" s="13">
        <v>12</v>
      </c>
      <c r="X33" s="9">
        <v>355176</v>
      </c>
    </row>
    <row r="34" spans="1:24" ht="20.100000000000001" customHeight="1" x14ac:dyDescent="0.2">
      <c r="A34" s="4">
        <v>19</v>
      </c>
      <c r="B34" s="6" t="s">
        <v>89</v>
      </c>
      <c r="C34" s="6" t="s">
        <v>90</v>
      </c>
      <c r="D34" s="6" t="s">
        <v>69</v>
      </c>
      <c r="E34" s="6">
        <v>0.75</v>
      </c>
      <c r="F34" s="6" t="s">
        <v>41</v>
      </c>
      <c r="G34" s="6" t="s">
        <v>91</v>
      </c>
      <c r="H34" s="6">
        <v>2.84</v>
      </c>
      <c r="I34" s="6">
        <v>37694.61</v>
      </c>
      <c r="J34" s="6"/>
      <c r="K34" s="6"/>
      <c r="L34" s="6">
        <v>37694.61</v>
      </c>
      <c r="M34" s="6"/>
      <c r="N34" s="6"/>
      <c r="O34" s="6"/>
      <c r="P34" s="6"/>
      <c r="Q34" s="6">
        <v>3472.5</v>
      </c>
      <c r="R34" s="6">
        <v>5309.1</v>
      </c>
      <c r="S34" s="6"/>
      <c r="T34" s="6">
        <v>3769.4609999999998</v>
      </c>
      <c r="U34" s="6">
        <v>12551.061</v>
      </c>
      <c r="V34" s="9">
        <v>50246</v>
      </c>
      <c r="W34" s="13">
        <v>12</v>
      </c>
      <c r="X34" s="9">
        <v>602952</v>
      </c>
    </row>
    <row r="35" spans="1:24" ht="20.100000000000001" customHeight="1" x14ac:dyDescent="0.2">
      <c r="A35" s="4">
        <v>20</v>
      </c>
      <c r="B35" s="6" t="s">
        <v>89</v>
      </c>
      <c r="C35" s="6" t="s">
        <v>93</v>
      </c>
      <c r="D35" s="6" t="s">
        <v>69</v>
      </c>
      <c r="E35" s="6">
        <v>0.25</v>
      </c>
      <c r="F35" s="6" t="s">
        <v>41</v>
      </c>
      <c r="G35" s="6" t="s">
        <v>86</v>
      </c>
      <c r="H35" s="6">
        <v>2.81</v>
      </c>
      <c r="I35" s="6">
        <v>12432.1425</v>
      </c>
      <c r="J35" s="6"/>
      <c r="K35" s="6"/>
      <c r="L35" s="6">
        <v>12432.1425</v>
      </c>
      <c r="M35" s="6"/>
      <c r="N35" s="6"/>
      <c r="O35" s="6"/>
      <c r="P35" s="6"/>
      <c r="Q35" s="6"/>
      <c r="R35" s="6">
        <v>5309.1</v>
      </c>
      <c r="S35" s="6"/>
      <c r="T35" s="6">
        <v>1243.2139999999999</v>
      </c>
      <c r="U35" s="6">
        <v>6552.3140000000003</v>
      </c>
      <c r="V35" s="9">
        <v>18984</v>
      </c>
      <c r="W35" s="13">
        <v>12</v>
      </c>
      <c r="X35" s="9">
        <v>227808</v>
      </c>
    </row>
    <row r="36" spans="1:24" ht="20.100000000000001" customHeight="1" x14ac:dyDescent="0.2">
      <c r="A36" s="4">
        <v>21</v>
      </c>
      <c r="B36" s="6" t="s">
        <v>109</v>
      </c>
      <c r="C36" s="6" t="s">
        <v>94</v>
      </c>
      <c r="D36" s="6" t="s">
        <v>69</v>
      </c>
      <c r="E36" s="6">
        <v>0.5</v>
      </c>
      <c r="F36" s="6" t="s">
        <v>41</v>
      </c>
      <c r="G36" s="6" t="s">
        <v>86</v>
      </c>
      <c r="H36" s="6">
        <v>2.81</v>
      </c>
      <c r="I36" s="6">
        <v>24864.285</v>
      </c>
      <c r="J36" s="6"/>
      <c r="K36" s="6"/>
      <c r="L36" s="6">
        <v>24864.285</v>
      </c>
      <c r="M36" s="6"/>
      <c r="N36" s="6"/>
      <c r="O36" s="6"/>
      <c r="P36" s="6"/>
      <c r="Q36" s="6">
        <v>3472.5</v>
      </c>
      <c r="R36" s="6"/>
      <c r="S36" s="6"/>
      <c r="T36" s="6">
        <v>2486.4290000000001</v>
      </c>
      <c r="U36" s="6">
        <v>5958.9290000000001</v>
      </c>
      <c r="V36" s="9">
        <v>30823</v>
      </c>
      <c r="W36" s="13">
        <v>12</v>
      </c>
      <c r="X36" s="9">
        <v>369876</v>
      </c>
    </row>
    <row r="37" spans="1:24" ht="20.100000000000001" customHeight="1" x14ac:dyDescent="0.2">
      <c r="A37" s="4">
        <v>22</v>
      </c>
      <c r="B37" s="6" t="s">
        <v>110</v>
      </c>
      <c r="C37" s="6" t="s">
        <v>107</v>
      </c>
      <c r="D37" s="6" t="s">
        <v>69</v>
      </c>
      <c r="E37" s="6">
        <v>1</v>
      </c>
      <c r="F37" s="6" t="s">
        <v>56</v>
      </c>
      <c r="G37" s="6" t="s">
        <v>108</v>
      </c>
      <c r="H37" s="6">
        <v>2.81</v>
      </c>
      <c r="I37" s="6">
        <v>49729</v>
      </c>
      <c r="J37" s="6"/>
      <c r="K37" s="6"/>
      <c r="L37" s="6"/>
      <c r="M37" s="6"/>
      <c r="N37" s="6"/>
      <c r="O37" s="6"/>
      <c r="P37" s="6"/>
      <c r="Q37" s="6">
        <v>3472.5</v>
      </c>
      <c r="R37" s="6">
        <v>3539</v>
      </c>
      <c r="S37" s="6"/>
      <c r="T37" s="6">
        <v>4973</v>
      </c>
      <c r="U37" s="6">
        <v>11826</v>
      </c>
      <c r="V37" s="9">
        <v>61555</v>
      </c>
      <c r="W37" s="13">
        <v>12</v>
      </c>
      <c r="X37" s="9">
        <v>738660</v>
      </c>
    </row>
    <row r="38" spans="1:24" ht="20.100000000000001" customHeight="1" x14ac:dyDescent="0.2">
      <c r="A38" s="4">
        <v>23</v>
      </c>
      <c r="B38" s="6" t="s">
        <v>95</v>
      </c>
      <c r="C38" s="6" t="s">
        <v>96</v>
      </c>
      <c r="D38" s="6" t="s">
        <v>69</v>
      </c>
      <c r="E38" s="6">
        <v>1</v>
      </c>
      <c r="F38" s="6" t="s">
        <v>41</v>
      </c>
      <c r="G38" s="6" t="s">
        <v>86</v>
      </c>
      <c r="H38" s="6">
        <v>2.81</v>
      </c>
      <c r="I38" s="6">
        <v>49728.57</v>
      </c>
      <c r="J38" s="6"/>
      <c r="K38" s="6"/>
      <c r="L38" s="6">
        <v>49728.57</v>
      </c>
      <c r="M38" s="6"/>
      <c r="N38" s="6"/>
      <c r="O38" s="6">
        <v>12018.99</v>
      </c>
      <c r="P38" s="6">
        <v>2169.3670000000002</v>
      </c>
      <c r="Q38" s="6">
        <v>3472.5</v>
      </c>
      <c r="R38" s="6"/>
      <c r="S38" s="6"/>
      <c r="T38" s="6">
        <v>4972.857</v>
      </c>
      <c r="U38" s="6">
        <v>22633.714</v>
      </c>
      <c r="V38" s="9">
        <v>72362</v>
      </c>
      <c r="W38" s="13">
        <v>12</v>
      </c>
      <c r="X38" s="9">
        <v>868344</v>
      </c>
    </row>
    <row r="39" spans="1:24" ht="20.100000000000001" customHeight="1" x14ac:dyDescent="0.2">
      <c r="A39" s="4">
        <v>24</v>
      </c>
      <c r="B39" s="6" t="s">
        <v>97</v>
      </c>
      <c r="C39" s="6" t="s">
        <v>96</v>
      </c>
      <c r="D39" s="6" t="s">
        <v>69</v>
      </c>
      <c r="E39" s="6">
        <v>1</v>
      </c>
      <c r="F39" s="6" t="s">
        <v>41</v>
      </c>
      <c r="G39" s="6" t="s">
        <v>86</v>
      </c>
      <c r="H39" s="6">
        <v>2.81</v>
      </c>
      <c r="I39" s="6">
        <v>49728.57</v>
      </c>
      <c r="J39" s="6"/>
      <c r="K39" s="6"/>
      <c r="L39" s="6">
        <v>49728.57</v>
      </c>
      <c r="M39" s="6"/>
      <c r="N39" s="6"/>
      <c r="O39" s="6">
        <v>12018.99</v>
      </c>
      <c r="P39" s="6">
        <v>2169.3670000000002</v>
      </c>
      <c r="Q39" s="6">
        <v>3472.5</v>
      </c>
      <c r="R39" s="6"/>
      <c r="S39" s="6"/>
      <c r="T39" s="6">
        <v>4972.857</v>
      </c>
      <c r="U39" s="6">
        <v>22633.714</v>
      </c>
      <c r="V39" s="9">
        <v>72362</v>
      </c>
      <c r="W39" s="13">
        <v>12</v>
      </c>
      <c r="X39" s="9">
        <v>868344</v>
      </c>
    </row>
    <row r="40" spans="1:24" ht="20.100000000000001" customHeight="1" x14ac:dyDescent="0.2">
      <c r="A40" s="4">
        <v>25</v>
      </c>
      <c r="B40" s="6" t="s">
        <v>98</v>
      </c>
      <c r="C40" s="6" t="s">
        <v>96</v>
      </c>
      <c r="D40" s="6" t="s">
        <v>69</v>
      </c>
      <c r="E40" s="6">
        <v>1</v>
      </c>
      <c r="F40" s="6" t="s">
        <v>41</v>
      </c>
      <c r="G40" s="6" t="s">
        <v>86</v>
      </c>
      <c r="H40" s="6">
        <v>2.81</v>
      </c>
      <c r="I40" s="6">
        <v>49728.57</v>
      </c>
      <c r="J40" s="6"/>
      <c r="K40" s="6"/>
      <c r="L40" s="6">
        <v>49728.57</v>
      </c>
      <c r="M40" s="6"/>
      <c r="N40" s="6"/>
      <c r="O40" s="6">
        <v>12018.99</v>
      </c>
      <c r="P40" s="6">
        <v>2169.3670000000002</v>
      </c>
      <c r="Q40" s="6">
        <v>3472.5</v>
      </c>
      <c r="R40" s="6"/>
      <c r="S40" s="6"/>
      <c r="T40" s="6">
        <v>4972.857</v>
      </c>
      <c r="U40" s="6">
        <v>22633.714</v>
      </c>
      <c r="V40" s="9">
        <v>72362</v>
      </c>
      <c r="W40" s="13">
        <v>12</v>
      </c>
      <c r="X40" s="9">
        <v>868344</v>
      </c>
    </row>
    <row r="41" spans="1:24" x14ac:dyDescent="0.2">
      <c r="A41" s="5"/>
      <c r="B41" s="10" t="s">
        <v>99</v>
      </c>
      <c r="C41" s="10"/>
      <c r="D41" s="10"/>
      <c r="E41" s="10">
        <v>19.5</v>
      </c>
      <c r="F41" s="10"/>
      <c r="G41" s="10"/>
      <c r="H41" s="10"/>
      <c r="I41" s="10">
        <v>1340282.7282500002</v>
      </c>
      <c r="J41" s="10">
        <v>2.5</v>
      </c>
      <c r="K41" s="10">
        <v>172357.72031249999</v>
      </c>
      <c r="L41" s="10">
        <v>1462911.4485625001</v>
      </c>
      <c r="M41" s="10">
        <v>2654.55</v>
      </c>
      <c r="N41" s="10">
        <v>5309.1</v>
      </c>
      <c r="O41" s="10">
        <v>48075.96</v>
      </c>
      <c r="P41" s="10">
        <v>9762.1530000000002</v>
      </c>
      <c r="Q41" s="10">
        <v>79867.5</v>
      </c>
      <c r="R41" s="10">
        <v>19465.531000000003</v>
      </c>
      <c r="S41" s="10">
        <v>6193.95</v>
      </c>
      <c r="T41" s="10">
        <v>151264.14415625</v>
      </c>
      <c r="U41" s="10">
        <v>322434.38815625</v>
      </c>
      <c r="V41" s="11">
        <v>1835073.08671875</v>
      </c>
      <c r="W41" s="14">
        <v>36</v>
      </c>
      <c r="X41" s="11">
        <v>22020877.040624999</v>
      </c>
    </row>
    <row r="42" spans="1:24" x14ac:dyDescent="0.2">
      <c r="A42" s="25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7"/>
      <c r="W42" s="28"/>
      <c r="X42" s="27"/>
    </row>
    <row r="43" spans="1:24" ht="12" x14ac:dyDescent="0.2">
      <c r="B43" s="16" t="s">
        <v>116</v>
      </c>
      <c r="C43" s="17"/>
      <c r="D43" s="17"/>
      <c r="E43" s="18" t="s">
        <v>117</v>
      </c>
      <c r="F43" s="18"/>
      <c r="G43" s="18"/>
    </row>
    <row r="44" spans="1:24" ht="12" x14ac:dyDescent="0.2">
      <c r="B44" s="16" t="s">
        <v>118</v>
      </c>
      <c r="C44" s="17"/>
      <c r="D44" s="17"/>
      <c r="E44" s="18" t="s">
        <v>119</v>
      </c>
      <c r="F44" s="18"/>
      <c r="G44" s="18"/>
    </row>
    <row r="45" spans="1:24" ht="12" x14ac:dyDescent="0.2">
      <c r="B45" s="18"/>
      <c r="C45" s="17"/>
      <c r="D45" s="17"/>
      <c r="E45" s="18"/>
      <c r="F45" s="18"/>
      <c r="G45" s="18"/>
    </row>
  </sheetData>
  <mergeCells count="24">
    <mergeCell ref="B21:C21"/>
    <mergeCell ref="B25:C25"/>
    <mergeCell ref="B28:C28"/>
    <mergeCell ref="U7:U8"/>
    <mergeCell ref="V7:V8"/>
    <mergeCell ref="W7:W8"/>
    <mergeCell ref="X7:X8"/>
    <mergeCell ref="B9:C9"/>
    <mergeCell ref="B13:C13"/>
    <mergeCell ref="H7:H8"/>
    <mergeCell ref="I7:I8"/>
    <mergeCell ref="J7:J8"/>
    <mergeCell ref="K7:K8"/>
    <mergeCell ref="L7:L8"/>
    <mergeCell ref="M7:T7"/>
    <mergeCell ref="A4:J4"/>
    <mergeCell ref="A5:J5"/>
    <mergeCell ref="A7:A8"/>
    <mergeCell ref="B7:B8"/>
    <mergeCell ref="C7:C8"/>
    <mergeCell ref="D7:D8"/>
    <mergeCell ref="E7:E8"/>
    <mergeCell ref="F7:F8"/>
    <mergeCell ref="G7:G8"/>
  </mergeCells>
  <pageMargins left="0.19685039370078741" right="0.19685039370078741" top="0.39370078740157483" bottom="0.39370078740157483" header="0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29FB2-C991-4827-A526-ECE44181D2F0}">
  <dimension ref="A2:Y36"/>
  <sheetViews>
    <sheetView topLeftCell="A25" workbookViewId="0">
      <selection activeCell="K11" sqref="K11"/>
    </sheetView>
  </sheetViews>
  <sheetFormatPr defaultRowHeight="11.25" x14ac:dyDescent="0.2"/>
  <cols>
    <col min="1" max="1" width="4.7109375" style="1" customWidth="1"/>
    <col min="2" max="2" width="30.7109375" style="1" customWidth="1"/>
    <col min="3" max="3" width="27.7109375" style="1" customWidth="1"/>
    <col min="4" max="5" width="15.7109375" style="1" customWidth="1"/>
    <col min="6" max="9" width="7.7109375" style="1" customWidth="1"/>
    <col min="10" max="10" width="10.7109375" style="1" customWidth="1"/>
    <col min="11" max="21" width="11.7109375" style="1" customWidth="1"/>
    <col min="22" max="22" width="9.42578125" style="1" bestFit="1" customWidth="1"/>
    <col min="23" max="23" width="10.7109375" style="1" customWidth="1"/>
    <col min="24" max="24" width="6.7109375" style="1" customWidth="1"/>
    <col min="25" max="25" width="12.7109375" style="1" customWidth="1"/>
    <col min="26" max="16384" width="9.140625" style="1"/>
  </cols>
  <sheetData>
    <row r="2" spans="1:25" x14ac:dyDescent="0.2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25" x14ac:dyDescent="0.2">
      <c r="A3" s="24" t="s">
        <v>100</v>
      </c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25" x14ac:dyDescent="0.2">
      <c r="Y4" s="1" t="s">
        <v>27</v>
      </c>
    </row>
    <row r="5" spans="1:25" x14ac:dyDescent="0.2">
      <c r="A5" s="21" t="s">
        <v>1</v>
      </c>
      <c r="B5" s="21" t="s">
        <v>2</v>
      </c>
      <c r="C5" s="21" t="s">
        <v>3</v>
      </c>
      <c r="D5" s="21" t="s">
        <v>4</v>
      </c>
      <c r="E5" s="21" t="s">
        <v>5</v>
      </c>
      <c r="F5" s="21" t="s">
        <v>6</v>
      </c>
      <c r="G5" s="21" t="s">
        <v>7</v>
      </c>
      <c r="H5" s="21" t="s">
        <v>8</v>
      </c>
      <c r="I5" s="21" t="s">
        <v>9</v>
      </c>
      <c r="J5" s="21" t="s">
        <v>10</v>
      </c>
      <c r="K5" s="21" t="s">
        <v>11</v>
      </c>
      <c r="L5" s="21" t="s">
        <v>12</v>
      </c>
      <c r="M5" s="21" t="s">
        <v>13</v>
      </c>
      <c r="N5" s="21" t="s">
        <v>22</v>
      </c>
      <c r="O5" s="21"/>
      <c r="P5" s="21"/>
      <c r="Q5" s="21"/>
      <c r="R5" s="21"/>
      <c r="S5" s="21"/>
      <c r="T5" s="21"/>
      <c r="U5" s="21"/>
      <c r="V5" s="21" t="s">
        <v>23</v>
      </c>
      <c r="W5" s="21" t="s">
        <v>24</v>
      </c>
      <c r="X5" s="21" t="s">
        <v>25</v>
      </c>
      <c r="Y5" s="21" t="s">
        <v>26</v>
      </c>
    </row>
    <row r="6" spans="1:25" ht="110.1" customHeight="1" x14ac:dyDescent="0.2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" t="s">
        <v>14</v>
      </c>
      <c r="O6" s="2" t="s">
        <v>15</v>
      </c>
      <c r="P6" s="2" t="s">
        <v>16</v>
      </c>
      <c r="Q6" s="2" t="s">
        <v>17</v>
      </c>
      <c r="R6" s="2" t="s">
        <v>18</v>
      </c>
      <c r="S6" s="2" t="s">
        <v>19</v>
      </c>
      <c r="T6" s="2" t="s">
        <v>20</v>
      </c>
      <c r="U6" s="2" t="s">
        <v>21</v>
      </c>
      <c r="V6" s="21"/>
      <c r="W6" s="21"/>
      <c r="X6" s="21"/>
      <c r="Y6" s="21"/>
    </row>
    <row r="7" spans="1:25" x14ac:dyDescent="0.2">
      <c r="A7" s="3"/>
      <c r="B7" s="22" t="s">
        <v>28</v>
      </c>
      <c r="C7" s="22"/>
      <c r="D7" s="7"/>
      <c r="E7" s="7"/>
      <c r="F7" s="7">
        <v>1.5</v>
      </c>
      <c r="G7" s="7"/>
      <c r="H7" s="7"/>
      <c r="I7" s="7"/>
      <c r="J7" s="7">
        <v>191238.20699999999</v>
      </c>
      <c r="K7" s="7"/>
      <c r="L7" s="7">
        <v>47809.552000000003</v>
      </c>
      <c r="M7" s="7">
        <v>239047.75899999999</v>
      </c>
      <c r="N7" s="7"/>
      <c r="O7" s="7"/>
      <c r="P7" s="7"/>
      <c r="Q7" s="7"/>
      <c r="R7" s="7">
        <v>6945</v>
      </c>
      <c r="S7" s="7"/>
      <c r="T7" s="7"/>
      <c r="U7" s="7">
        <v>23904.775000000001</v>
      </c>
      <c r="V7" s="7">
        <v>30849.775000000001</v>
      </c>
      <c r="W7" s="8">
        <v>269897</v>
      </c>
      <c r="X7" s="12"/>
      <c r="Y7" s="8">
        <v>3238764</v>
      </c>
    </row>
    <row r="8" spans="1:25" ht="20.100000000000001" customHeight="1" x14ac:dyDescent="0.2">
      <c r="A8" s="4">
        <v>1</v>
      </c>
      <c r="B8" s="6" t="s">
        <v>29</v>
      </c>
      <c r="C8" s="6" t="s">
        <v>30</v>
      </c>
      <c r="D8" s="6" t="s">
        <v>31</v>
      </c>
      <c r="E8" s="6"/>
      <c r="F8" s="6">
        <v>1</v>
      </c>
      <c r="G8" s="6" t="s">
        <v>32</v>
      </c>
      <c r="H8" s="6" t="s">
        <v>33</v>
      </c>
      <c r="I8" s="6">
        <v>5.91</v>
      </c>
      <c r="J8" s="6">
        <v>130736.58750000001</v>
      </c>
      <c r="K8" s="6">
        <v>1.25</v>
      </c>
      <c r="L8" s="6">
        <v>32684.147000000001</v>
      </c>
      <c r="M8" s="6">
        <v>163420.73450000002</v>
      </c>
      <c r="N8" s="6"/>
      <c r="O8" s="6"/>
      <c r="P8" s="6"/>
      <c r="Q8" s="6"/>
      <c r="R8" s="6">
        <v>3472.5</v>
      </c>
      <c r="S8" s="6"/>
      <c r="T8" s="6"/>
      <c r="U8" s="6">
        <v>16342.073</v>
      </c>
      <c r="V8" s="6">
        <v>19814.573</v>
      </c>
      <c r="W8" s="9">
        <v>183235</v>
      </c>
      <c r="X8" s="13">
        <v>12</v>
      </c>
      <c r="Y8" s="9">
        <v>2198820</v>
      </c>
    </row>
    <row r="9" spans="1:25" ht="20.100000000000001" customHeight="1" x14ac:dyDescent="0.2">
      <c r="A9" s="4">
        <v>2</v>
      </c>
      <c r="B9" s="6" t="s">
        <v>34</v>
      </c>
      <c r="C9" s="6" t="s">
        <v>35</v>
      </c>
      <c r="D9" s="6" t="s">
        <v>31</v>
      </c>
      <c r="E9" s="6"/>
      <c r="F9" s="6">
        <v>0.5</v>
      </c>
      <c r="G9" s="6" t="s">
        <v>36</v>
      </c>
      <c r="H9" s="6" t="s">
        <v>37</v>
      </c>
      <c r="I9" s="6">
        <v>5.47</v>
      </c>
      <c r="J9" s="6">
        <v>60501.618749999994</v>
      </c>
      <c r="K9" s="6">
        <v>1.25</v>
      </c>
      <c r="L9" s="6">
        <v>15125.405000000001</v>
      </c>
      <c r="M9" s="6">
        <v>75627.023749999993</v>
      </c>
      <c r="N9" s="6"/>
      <c r="O9" s="6"/>
      <c r="P9" s="6"/>
      <c r="Q9" s="6"/>
      <c r="R9" s="6">
        <v>3472.5</v>
      </c>
      <c r="S9" s="6"/>
      <c r="T9" s="6"/>
      <c r="U9" s="6">
        <v>7562.7020000000002</v>
      </c>
      <c r="V9" s="6">
        <v>11035.202000000001</v>
      </c>
      <c r="W9" s="9">
        <v>86662</v>
      </c>
      <c r="X9" s="13">
        <v>12</v>
      </c>
      <c r="Y9" s="9">
        <v>1039944</v>
      </c>
    </row>
    <row r="10" spans="1:25" ht="20.100000000000001" customHeight="1" x14ac:dyDescent="0.2">
      <c r="A10" s="3"/>
      <c r="B10" s="22" t="s">
        <v>38</v>
      </c>
      <c r="C10" s="22"/>
      <c r="D10" s="7"/>
      <c r="E10" s="7"/>
      <c r="F10" s="7">
        <v>4</v>
      </c>
      <c r="G10" s="7"/>
      <c r="H10" s="7"/>
      <c r="I10" s="7"/>
      <c r="J10" s="7">
        <v>324209.04100000003</v>
      </c>
      <c r="K10" s="7"/>
      <c r="L10" s="7">
        <v>81052.259999999995</v>
      </c>
      <c r="M10" s="7">
        <v>405261.30099999998</v>
      </c>
      <c r="N10" s="7"/>
      <c r="O10" s="7"/>
      <c r="P10" s="7"/>
      <c r="Q10" s="7"/>
      <c r="R10" s="7">
        <v>17362.5</v>
      </c>
      <c r="S10" s="7"/>
      <c r="T10" s="7"/>
      <c r="U10" s="7">
        <v>40526.131000000001</v>
      </c>
      <c r="V10" s="7">
        <v>57888.631000000001</v>
      </c>
      <c r="W10" s="8">
        <v>463150</v>
      </c>
      <c r="X10" s="12"/>
      <c r="Y10" s="8">
        <v>5557800</v>
      </c>
    </row>
    <row r="11" spans="1:25" ht="20.100000000000001" customHeight="1" x14ac:dyDescent="0.2">
      <c r="A11" s="4">
        <v>3</v>
      </c>
      <c r="B11" s="6" t="s">
        <v>39</v>
      </c>
      <c r="C11" s="6" t="s">
        <v>40</v>
      </c>
      <c r="D11" s="6" t="s">
        <v>31</v>
      </c>
      <c r="E11" s="6"/>
      <c r="F11" s="6">
        <v>0.5</v>
      </c>
      <c r="G11" s="6" t="s">
        <v>41</v>
      </c>
      <c r="H11" s="6" t="s">
        <v>42</v>
      </c>
      <c r="I11" s="6">
        <v>3.58</v>
      </c>
      <c r="J11" s="6">
        <v>39597.037499999999</v>
      </c>
      <c r="K11" s="6">
        <v>1.25</v>
      </c>
      <c r="L11" s="6">
        <v>9899.259</v>
      </c>
      <c r="M11" s="6">
        <v>49496.296499999997</v>
      </c>
      <c r="N11" s="6"/>
      <c r="O11" s="6"/>
      <c r="P11" s="6"/>
      <c r="Q11" s="6"/>
      <c r="R11" s="6">
        <v>3472.5</v>
      </c>
      <c r="S11" s="6"/>
      <c r="T11" s="6"/>
      <c r="U11" s="6">
        <v>4949.63</v>
      </c>
      <c r="V11" s="6">
        <v>8422.130000000001</v>
      </c>
      <c r="W11" s="9">
        <v>57918</v>
      </c>
      <c r="X11" s="13">
        <v>12</v>
      </c>
      <c r="Y11" s="9">
        <v>695016</v>
      </c>
    </row>
    <row r="12" spans="1:25" ht="20.100000000000001" customHeight="1" x14ac:dyDescent="0.2">
      <c r="A12" s="4">
        <v>4</v>
      </c>
      <c r="B12" s="6" t="s">
        <v>43</v>
      </c>
      <c r="C12" s="6" t="s">
        <v>44</v>
      </c>
      <c r="D12" s="6" t="s">
        <v>31</v>
      </c>
      <c r="E12" s="6"/>
      <c r="F12" s="6">
        <v>0.5</v>
      </c>
      <c r="G12" s="6" t="s">
        <v>45</v>
      </c>
      <c r="H12" s="6" t="s">
        <v>46</v>
      </c>
      <c r="I12" s="6">
        <v>4.1900000000000004</v>
      </c>
      <c r="J12" s="6">
        <v>37075.215000000004</v>
      </c>
      <c r="K12" s="6"/>
      <c r="L12" s="6">
        <v>9268.8040000000001</v>
      </c>
      <c r="M12" s="6">
        <v>46344.019</v>
      </c>
      <c r="N12" s="6"/>
      <c r="O12" s="6"/>
      <c r="P12" s="6"/>
      <c r="Q12" s="6"/>
      <c r="R12" s="6">
        <v>3472.5</v>
      </c>
      <c r="S12" s="6"/>
      <c r="T12" s="6"/>
      <c r="U12" s="6">
        <v>4634.402</v>
      </c>
      <c r="V12" s="6">
        <v>8106.902</v>
      </c>
      <c r="W12" s="9">
        <v>54451</v>
      </c>
      <c r="X12" s="13">
        <v>12</v>
      </c>
      <c r="Y12" s="9">
        <v>653412</v>
      </c>
    </row>
    <row r="13" spans="1:25" ht="20.100000000000001" customHeight="1" x14ac:dyDescent="0.2">
      <c r="A13" s="4">
        <v>5</v>
      </c>
      <c r="B13" s="6" t="s">
        <v>47</v>
      </c>
      <c r="C13" s="6" t="s">
        <v>48</v>
      </c>
      <c r="D13" s="6" t="s">
        <v>31</v>
      </c>
      <c r="E13" s="6"/>
      <c r="F13" s="6">
        <v>0.5</v>
      </c>
      <c r="G13" s="6" t="s">
        <v>49</v>
      </c>
      <c r="H13" s="6" t="s">
        <v>50</v>
      </c>
      <c r="I13" s="6">
        <v>3.53</v>
      </c>
      <c r="J13" s="6">
        <v>39044.006249999999</v>
      </c>
      <c r="K13" s="6">
        <v>1.25</v>
      </c>
      <c r="L13" s="6">
        <v>9761.0020000000004</v>
      </c>
      <c r="M13" s="6">
        <v>48805.008249999999</v>
      </c>
      <c r="N13" s="6"/>
      <c r="O13" s="6"/>
      <c r="P13" s="6"/>
      <c r="Q13" s="6"/>
      <c r="R13" s="6">
        <v>3472.5</v>
      </c>
      <c r="S13" s="6"/>
      <c r="T13" s="6"/>
      <c r="U13" s="6">
        <v>4880.5010000000002</v>
      </c>
      <c r="V13" s="6">
        <v>8353.0010000000002</v>
      </c>
      <c r="W13" s="9">
        <v>57158</v>
      </c>
      <c r="X13" s="13">
        <v>12</v>
      </c>
      <c r="Y13" s="9">
        <v>685896</v>
      </c>
    </row>
    <row r="14" spans="1:25" ht="20.100000000000001" customHeight="1" x14ac:dyDescent="0.2">
      <c r="A14" s="4">
        <v>6</v>
      </c>
      <c r="B14" s="6" t="s">
        <v>51</v>
      </c>
      <c r="C14" s="6" t="s">
        <v>52</v>
      </c>
      <c r="D14" s="6" t="s">
        <v>31</v>
      </c>
      <c r="E14" s="6"/>
      <c r="F14" s="6">
        <v>0.5</v>
      </c>
      <c r="G14" s="6" t="s">
        <v>53</v>
      </c>
      <c r="H14" s="6" t="s">
        <v>46</v>
      </c>
      <c r="I14" s="6">
        <v>4.2300000000000004</v>
      </c>
      <c r="J14" s="6">
        <v>46786.443750000006</v>
      </c>
      <c r="K14" s="6">
        <v>1.25</v>
      </c>
      <c r="L14" s="6">
        <v>11696.611000000001</v>
      </c>
      <c r="M14" s="6">
        <v>58483.05475000001</v>
      </c>
      <c r="N14" s="6"/>
      <c r="O14" s="6"/>
      <c r="P14" s="6"/>
      <c r="Q14" s="6"/>
      <c r="R14" s="6">
        <v>3472.5</v>
      </c>
      <c r="S14" s="6"/>
      <c r="T14" s="6"/>
      <c r="U14" s="6">
        <v>5848.3050000000003</v>
      </c>
      <c r="V14" s="6">
        <v>9320.8050000000003</v>
      </c>
      <c r="W14" s="9">
        <v>67804</v>
      </c>
      <c r="X14" s="13">
        <v>12</v>
      </c>
      <c r="Y14" s="9">
        <v>813648</v>
      </c>
    </row>
    <row r="15" spans="1:25" ht="20.100000000000001" customHeight="1" x14ac:dyDescent="0.2">
      <c r="A15" s="4">
        <v>7</v>
      </c>
      <c r="B15" s="6" t="s">
        <v>54</v>
      </c>
      <c r="C15" s="6" t="s">
        <v>55</v>
      </c>
      <c r="D15" s="6" t="s">
        <v>31</v>
      </c>
      <c r="E15" s="6"/>
      <c r="F15" s="6">
        <v>1</v>
      </c>
      <c r="G15" s="6" t="s">
        <v>56</v>
      </c>
      <c r="H15" s="6" t="s">
        <v>42</v>
      </c>
      <c r="I15" s="6">
        <v>3.78</v>
      </c>
      <c r="J15" s="6">
        <v>83618.324999999997</v>
      </c>
      <c r="K15" s="6">
        <v>1.25</v>
      </c>
      <c r="L15" s="6">
        <v>20904.580999999998</v>
      </c>
      <c r="M15" s="6">
        <v>104522.90599999999</v>
      </c>
      <c r="N15" s="6"/>
      <c r="O15" s="6"/>
      <c r="P15" s="6"/>
      <c r="Q15" s="6"/>
      <c r="R15" s="6"/>
      <c r="S15" s="6"/>
      <c r="T15" s="6"/>
      <c r="U15" s="6">
        <v>10452.290999999999</v>
      </c>
      <c r="V15" s="6">
        <v>10452.290999999999</v>
      </c>
      <c r="W15" s="9">
        <v>114975</v>
      </c>
      <c r="X15" s="13">
        <v>12</v>
      </c>
      <c r="Y15" s="9">
        <v>1379700</v>
      </c>
    </row>
    <row r="16" spans="1:25" ht="20.100000000000001" customHeight="1" x14ac:dyDescent="0.2">
      <c r="A16" s="4">
        <v>8</v>
      </c>
      <c r="B16" s="6" t="s">
        <v>57</v>
      </c>
      <c r="C16" s="6" t="s">
        <v>55</v>
      </c>
      <c r="D16" s="6" t="s">
        <v>58</v>
      </c>
      <c r="E16" s="6"/>
      <c r="F16" s="6">
        <v>1</v>
      </c>
      <c r="G16" s="6" t="s">
        <v>59</v>
      </c>
      <c r="H16" s="6" t="s">
        <v>50</v>
      </c>
      <c r="I16" s="6">
        <v>3.53</v>
      </c>
      <c r="J16" s="6">
        <v>78088.012499999997</v>
      </c>
      <c r="K16" s="6">
        <v>1.25</v>
      </c>
      <c r="L16" s="6">
        <v>19522.003000000001</v>
      </c>
      <c r="M16" s="6">
        <v>97610.015499999994</v>
      </c>
      <c r="N16" s="6"/>
      <c r="O16" s="6"/>
      <c r="P16" s="6"/>
      <c r="Q16" s="6"/>
      <c r="R16" s="6">
        <v>3472.5</v>
      </c>
      <c r="S16" s="6"/>
      <c r="T16" s="6"/>
      <c r="U16" s="6">
        <v>9761.0020000000004</v>
      </c>
      <c r="V16" s="6">
        <v>13233.502</v>
      </c>
      <c r="W16" s="9">
        <v>110844</v>
      </c>
      <c r="X16" s="13">
        <v>12</v>
      </c>
      <c r="Y16" s="9">
        <v>1330128</v>
      </c>
    </row>
    <row r="17" spans="1:25" ht="20.100000000000001" customHeight="1" x14ac:dyDescent="0.2">
      <c r="A17" s="3"/>
      <c r="B17" s="22" t="s">
        <v>60</v>
      </c>
      <c r="C17" s="22"/>
      <c r="D17" s="7"/>
      <c r="E17" s="7"/>
      <c r="F17" s="7">
        <v>2.5</v>
      </c>
      <c r="G17" s="7"/>
      <c r="H17" s="7"/>
      <c r="I17" s="7"/>
      <c r="J17" s="7">
        <v>177146.97</v>
      </c>
      <c r="K17" s="7"/>
      <c r="L17" s="7">
        <v>7742.4380000000001</v>
      </c>
      <c r="M17" s="7">
        <v>184889.408</v>
      </c>
      <c r="N17" s="7">
        <v>2654.55</v>
      </c>
      <c r="O17" s="7"/>
      <c r="P17" s="7"/>
      <c r="Q17" s="7"/>
      <c r="R17" s="7">
        <v>10417.5</v>
      </c>
      <c r="S17" s="7"/>
      <c r="T17" s="7"/>
      <c r="U17" s="7">
        <v>18488.940999999999</v>
      </c>
      <c r="V17" s="7">
        <v>31560.991000000002</v>
      </c>
      <c r="W17" s="8">
        <v>216450</v>
      </c>
      <c r="X17" s="12"/>
      <c r="Y17" s="8">
        <v>2597400</v>
      </c>
    </row>
    <row r="18" spans="1:25" ht="20.100000000000001" customHeight="1" x14ac:dyDescent="0.2">
      <c r="A18" s="4">
        <v>9</v>
      </c>
      <c r="B18" s="6" t="s">
        <v>57</v>
      </c>
      <c r="C18" s="6" t="s">
        <v>61</v>
      </c>
      <c r="D18" s="6" t="s">
        <v>58</v>
      </c>
      <c r="E18" s="6"/>
      <c r="F18" s="6">
        <v>0.5</v>
      </c>
      <c r="G18" s="6" t="s">
        <v>59</v>
      </c>
      <c r="H18" s="6" t="s">
        <v>62</v>
      </c>
      <c r="I18" s="6">
        <v>3.5</v>
      </c>
      <c r="J18" s="6">
        <v>30969.75</v>
      </c>
      <c r="K18" s="6"/>
      <c r="L18" s="6">
        <v>7742.4380000000001</v>
      </c>
      <c r="M18" s="6">
        <v>38712.188000000002</v>
      </c>
      <c r="N18" s="6">
        <v>2654.55</v>
      </c>
      <c r="O18" s="6"/>
      <c r="P18" s="6"/>
      <c r="Q18" s="6"/>
      <c r="R18" s="6">
        <v>3472.5</v>
      </c>
      <c r="S18" s="6"/>
      <c r="T18" s="6"/>
      <c r="U18" s="6">
        <v>3871.2190000000001</v>
      </c>
      <c r="V18" s="6">
        <v>9998.2690000000002</v>
      </c>
      <c r="W18" s="9">
        <v>48710</v>
      </c>
      <c r="X18" s="13">
        <v>12</v>
      </c>
      <c r="Y18" s="9">
        <v>584520</v>
      </c>
    </row>
    <row r="19" spans="1:25" ht="20.100000000000001" customHeight="1" x14ac:dyDescent="0.2">
      <c r="A19" s="4">
        <v>10</v>
      </c>
      <c r="B19" s="6" t="s">
        <v>63</v>
      </c>
      <c r="C19" s="6" t="s">
        <v>64</v>
      </c>
      <c r="D19" s="6" t="s">
        <v>31</v>
      </c>
      <c r="E19" s="6"/>
      <c r="F19" s="6">
        <v>1</v>
      </c>
      <c r="G19" s="6" t="s">
        <v>65</v>
      </c>
      <c r="H19" s="6" t="s">
        <v>66</v>
      </c>
      <c r="I19" s="6">
        <v>4.83</v>
      </c>
      <c r="J19" s="6">
        <v>85476.51</v>
      </c>
      <c r="K19" s="6"/>
      <c r="L19" s="6"/>
      <c r="M19" s="6">
        <v>85476.51</v>
      </c>
      <c r="N19" s="6"/>
      <c r="O19" s="6"/>
      <c r="P19" s="6"/>
      <c r="Q19" s="6"/>
      <c r="R19" s="6">
        <v>3472.5</v>
      </c>
      <c r="S19" s="6"/>
      <c r="T19" s="6"/>
      <c r="U19" s="6">
        <v>8547.6509999999998</v>
      </c>
      <c r="V19" s="6">
        <v>12020.151</v>
      </c>
      <c r="W19" s="9">
        <v>97497</v>
      </c>
      <c r="X19" s="13">
        <v>12</v>
      </c>
      <c r="Y19" s="9">
        <v>1169964</v>
      </c>
    </row>
    <row r="20" spans="1:25" ht="20.100000000000001" customHeight="1" x14ac:dyDescent="0.2">
      <c r="A20" s="4">
        <v>11</v>
      </c>
      <c r="B20" s="6" t="s">
        <v>67</v>
      </c>
      <c r="C20" s="6" t="s">
        <v>68</v>
      </c>
      <c r="D20" s="6" t="s">
        <v>69</v>
      </c>
      <c r="E20" s="6"/>
      <c r="F20" s="6">
        <v>1</v>
      </c>
      <c r="G20" s="6" t="s">
        <v>70</v>
      </c>
      <c r="H20" s="6" t="s">
        <v>62</v>
      </c>
      <c r="I20" s="6">
        <v>3.43</v>
      </c>
      <c r="J20" s="6">
        <v>60700.710000000006</v>
      </c>
      <c r="K20" s="6"/>
      <c r="L20" s="6"/>
      <c r="M20" s="6">
        <v>60700.710000000006</v>
      </c>
      <c r="N20" s="6"/>
      <c r="O20" s="6"/>
      <c r="P20" s="6"/>
      <c r="Q20" s="6"/>
      <c r="R20" s="6">
        <v>3472.5</v>
      </c>
      <c r="S20" s="6"/>
      <c r="T20" s="6"/>
      <c r="U20" s="6">
        <v>6070.0709999999999</v>
      </c>
      <c r="V20" s="6">
        <v>9542.5709999999999</v>
      </c>
      <c r="W20" s="9">
        <v>70243</v>
      </c>
      <c r="X20" s="13">
        <v>12</v>
      </c>
      <c r="Y20" s="9">
        <v>842916</v>
      </c>
    </row>
    <row r="21" spans="1:25" ht="20.100000000000001" customHeight="1" x14ac:dyDescent="0.2">
      <c r="A21" s="3"/>
      <c r="B21" s="22" t="s">
        <v>71</v>
      </c>
      <c r="C21" s="22"/>
      <c r="D21" s="7"/>
      <c r="E21" s="7"/>
      <c r="F21" s="7">
        <v>1.5</v>
      </c>
      <c r="G21" s="7"/>
      <c r="H21" s="7"/>
      <c r="I21" s="7"/>
      <c r="J21" s="7">
        <v>80875.289999999994</v>
      </c>
      <c r="K21" s="7"/>
      <c r="L21" s="7">
        <v>0</v>
      </c>
      <c r="M21" s="7">
        <v>80875.289999999994</v>
      </c>
      <c r="N21" s="7">
        <v>0</v>
      </c>
      <c r="O21" s="7">
        <v>5309.1</v>
      </c>
      <c r="P21" s="7"/>
      <c r="Q21" s="7"/>
      <c r="R21" s="7">
        <v>6945</v>
      </c>
      <c r="S21" s="7"/>
      <c r="T21" s="7"/>
      <c r="U21" s="7">
        <v>8087.5290000000005</v>
      </c>
      <c r="V21" s="7">
        <v>20341.629000000001</v>
      </c>
      <c r="W21" s="8">
        <v>101217</v>
      </c>
      <c r="X21" s="12"/>
      <c r="Y21" s="8">
        <v>1214604</v>
      </c>
    </row>
    <row r="22" spans="1:25" ht="20.100000000000001" customHeight="1" x14ac:dyDescent="0.2">
      <c r="A22" s="4">
        <v>12</v>
      </c>
      <c r="B22" s="6" t="s">
        <v>54</v>
      </c>
      <c r="C22" s="6" t="s">
        <v>72</v>
      </c>
      <c r="D22" s="6" t="s">
        <v>31</v>
      </c>
      <c r="E22" s="6"/>
      <c r="F22" s="6">
        <v>0.5</v>
      </c>
      <c r="G22" s="6" t="s">
        <v>41</v>
      </c>
      <c r="H22" s="6" t="s">
        <v>73</v>
      </c>
      <c r="I22" s="6">
        <v>2.98</v>
      </c>
      <c r="J22" s="6">
        <v>26368.53</v>
      </c>
      <c r="K22" s="6"/>
      <c r="L22" s="6"/>
      <c r="M22" s="6">
        <v>26368.53</v>
      </c>
      <c r="N22" s="6"/>
      <c r="O22" s="6"/>
      <c r="P22" s="6"/>
      <c r="Q22" s="6"/>
      <c r="R22" s="6">
        <v>3472.5</v>
      </c>
      <c r="S22" s="6"/>
      <c r="T22" s="6"/>
      <c r="U22" s="6">
        <v>2636.8530000000001</v>
      </c>
      <c r="V22" s="6">
        <v>6109.3530000000001</v>
      </c>
      <c r="W22" s="9">
        <v>32478</v>
      </c>
      <c r="X22" s="13">
        <v>12</v>
      </c>
      <c r="Y22" s="9">
        <v>389736</v>
      </c>
    </row>
    <row r="23" spans="1:25" ht="20.100000000000001" customHeight="1" x14ac:dyDescent="0.2">
      <c r="A23" s="4">
        <v>13</v>
      </c>
      <c r="B23" s="6" t="s">
        <v>74</v>
      </c>
      <c r="C23" s="6" t="s">
        <v>75</v>
      </c>
      <c r="D23" s="6" t="s">
        <v>31</v>
      </c>
      <c r="E23" s="6"/>
      <c r="F23" s="6">
        <v>1</v>
      </c>
      <c r="G23" s="6" t="s">
        <v>76</v>
      </c>
      <c r="H23" s="6" t="s">
        <v>73</v>
      </c>
      <c r="I23" s="6">
        <v>3.08</v>
      </c>
      <c r="J23" s="6">
        <v>54506.76</v>
      </c>
      <c r="K23" s="6"/>
      <c r="L23" s="6"/>
      <c r="M23" s="6">
        <v>54506.76</v>
      </c>
      <c r="N23" s="6"/>
      <c r="O23" s="6">
        <v>5309.1</v>
      </c>
      <c r="P23" s="6"/>
      <c r="Q23" s="6"/>
      <c r="R23" s="6">
        <v>3472.5</v>
      </c>
      <c r="S23" s="6"/>
      <c r="T23" s="6"/>
      <c r="U23" s="6">
        <v>5450.6760000000004</v>
      </c>
      <c r="V23" s="6">
        <v>14232.276000000002</v>
      </c>
      <c r="W23" s="9">
        <v>68739</v>
      </c>
      <c r="X23" s="13">
        <v>12</v>
      </c>
      <c r="Y23" s="9">
        <v>824868</v>
      </c>
    </row>
    <row r="24" spans="1:25" ht="20.100000000000001" customHeight="1" x14ac:dyDescent="0.2">
      <c r="A24" s="3"/>
      <c r="B24" s="22" t="s">
        <v>77</v>
      </c>
      <c r="C24" s="22"/>
      <c r="D24" s="7"/>
      <c r="E24" s="7"/>
      <c r="F24" s="7">
        <v>7.5</v>
      </c>
      <c r="G24" s="7"/>
      <c r="H24" s="7"/>
      <c r="I24" s="7"/>
      <c r="J24" s="7">
        <v>374070.33899999998</v>
      </c>
      <c r="K24" s="7"/>
      <c r="L24" s="7">
        <v>0</v>
      </c>
      <c r="M24" s="7">
        <v>374070.33899999998</v>
      </c>
      <c r="N24" s="7">
        <v>0</v>
      </c>
      <c r="O24" s="7">
        <v>0</v>
      </c>
      <c r="P24" s="7">
        <v>48075.96</v>
      </c>
      <c r="Q24" s="7">
        <v>9762.1530000000002</v>
      </c>
      <c r="R24" s="7">
        <v>27780</v>
      </c>
      <c r="S24" s="7">
        <v>15926.531000000001</v>
      </c>
      <c r="T24" s="7">
        <v>6193.95</v>
      </c>
      <c r="U24" s="7">
        <v>37407.033000000003</v>
      </c>
      <c r="V24" s="7">
        <v>145145.62700000001</v>
      </c>
      <c r="W24" s="8">
        <v>519215</v>
      </c>
      <c r="X24" s="12"/>
      <c r="Y24" s="8">
        <v>6230580</v>
      </c>
    </row>
    <row r="25" spans="1:25" ht="20.100000000000001" customHeight="1" x14ac:dyDescent="0.2">
      <c r="A25" s="4">
        <v>14</v>
      </c>
      <c r="B25" s="6" t="s">
        <v>78</v>
      </c>
      <c r="C25" s="6" t="s">
        <v>79</v>
      </c>
      <c r="D25" s="6"/>
      <c r="E25" s="6"/>
      <c r="F25" s="6">
        <v>1</v>
      </c>
      <c r="G25" s="6" t="s">
        <v>41</v>
      </c>
      <c r="H25" s="6" t="s">
        <v>80</v>
      </c>
      <c r="I25" s="6">
        <v>2.77</v>
      </c>
      <c r="J25" s="6">
        <v>49020.69</v>
      </c>
      <c r="K25" s="6"/>
      <c r="L25" s="6"/>
      <c r="M25" s="6">
        <v>49020.69</v>
      </c>
      <c r="N25" s="6"/>
      <c r="O25" s="6"/>
      <c r="P25" s="6"/>
      <c r="Q25" s="6"/>
      <c r="R25" s="6">
        <v>3472.5</v>
      </c>
      <c r="S25" s="6"/>
      <c r="T25" s="6"/>
      <c r="U25" s="6">
        <v>4902.0690000000004</v>
      </c>
      <c r="V25" s="6">
        <v>8374.5689999999995</v>
      </c>
      <c r="W25" s="9">
        <v>57395</v>
      </c>
      <c r="X25" s="13">
        <v>12</v>
      </c>
      <c r="Y25" s="9">
        <v>688740</v>
      </c>
    </row>
    <row r="26" spans="1:25" ht="20.100000000000001" customHeight="1" x14ac:dyDescent="0.2">
      <c r="A26" s="4">
        <v>15</v>
      </c>
      <c r="B26" s="6" t="s">
        <v>81</v>
      </c>
      <c r="C26" s="6" t="s">
        <v>82</v>
      </c>
      <c r="D26" s="6" t="s">
        <v>69</v>
      </c>
      <c r="E26" s="6"/>
      <c r="F26" s="6">
        <v>1</v>
      </c>
      <c r="G26" s="6" t="s">
        <v>41</v>
      </c>
      <c r="H26" s="6" t="s">
        <v>83</v>
      </c>
      <c r="I26" s="6">
        <v>2.89</v>
      </c>
      <c r="J26" s="6">
        <v>51144.33</v>
      </c>
      <c r="K26" s="6"/>
      <c r="L26" s="6"/>
      <c r="M26" s="6">
        <v>51144.33</v>
      </c>
      <c r="N26" s="6"/>
      <c r="O26" s="6"/>
      <c r="P26" s="6"/>
      <c r="Q26" s="6"/>
      <c r="R26" s="6">
        <v>3472.5</v>
      </c>
      <c r="S26" s="6"/>
      <c r="T26" s="6">
        <v>6193.95</v>
      </c>
      <c r="U26" s="6">
        <v>5114.433</v>
      </c>
      <c r="V26" s="6">
        <v>14780.883000000002</v>
      </c>
      <c r="W26" s="9">
        <v>65925</v>
      </c>
      <c r="X26" s="13">
        <v>12</v>
      </c>
      <c r="Y26" s="9">
        <v>791100</v>
      </c>
    </row>
    <row r="27" spans="1:25" ht="20.100000000000001" customHeight="1" x14ac:dyDescent="0.2">
      <c r="A27" s="4">
        <v>16</v>
      </c>
      <c r="B27" s="6" t="s">
        <v>84</v>
      </c>
      <c r="C27" s="6" t="s">
        <v>85</v>
      </c>
      <c r="D27" s="6"/>
      <c r="E27" s="6"/>
      <c r="F27" s="6">
        <v>0.25</v>
      </c>
      <c r="G27" s="6" t="s">
        <v>41</v>
      </c>
      <c r="H27" s="6" t="s">
        <v>86</v>
      </c>
      <c r="I27" s="6">
        <v>2.81</v>
      </c>
      <c r="J27" s="6">
        <v>12432.1425</v>
      </c>
      <c r="K27" s="6"/>
      <c r="L27" s="6"/>
      <c r="M27" s="6">
        <v>12432.1425</v>
      </c>
      <c r="N27" s="6"/>
      <c r="O27" s="6"/>
      <c r="P27" s="6"/>
      <c r="Q27" s="6">
        <v>1084.684</v>
      </c>
      <c r="R27" s="6">
        <v>3472.5</v>
      </c>
      <c r="S27" s="6">
        <v>1327.2750000000001</v>
      </c>
      <c r="T27" s="6"/>
      <c r="U27" s="6">
        <v>1243.2139999999999</v>
      </c>
      <c r="V27" s="6">
        <v>7127.6730000000007</v>
      </c>
      <c r="W27" s="9">
        <v>19560</v>
      </c>
      <c r="X27" s="13">
        <v>12</v>
      </c>
      <c r="Y27" s="9">
        <v>234720</v>
      </c>
    </row>
    <row r="28" spans="1:25" ht="20.100000000000001" customHeight="1" x14ac:dyDescent="0.2">
      <c r="A28" s="4">
        <v>17</v>
      </c>
      <c r="B28" s="6" t="s">
        <v>87</v>
      </c>
      <c r="C28" s="6" t="s">
        <v>85</v>
      </c>
      <c r="D28" s="6"/>
      <c r="E28" s="6"/>
      <c r="F28" s="6">
        <v>0.375</v>
      </c>
      <c r="G28" s="6" t="s">
        <v>41</v>
      </c>
      <c r="H28" s="6" t="s">
        <v>86</v>
      </c>
      <c r="I28" s="6">
        <v>2.81</v>
      </c>
      <c r="J28" s="6">
        <v>18648.213749999999</v>
      </c>
      <c r="K28" s="6"/>
      <c r="L28" s="6"/>
      <c r="M28" s="6">
        <v>18648.213749999999</v>
      </c>
      <c r="N28" s="6"/>
      <c r="O28" s="6"/>
      <c r="P28" s="6">
        <v>6009.4949999999999</v>
      </c>
      <c r="Q28" s="6">
        <v>1084.684</v>
      </c>
      <c r="R28" s="6"/>
      <c r="S28" s="6">
        <v>1990.5440000000001</v>
      </c>
      <c r="T28" s="6"/>
      <c r="U28" s="6">
        <v>1864.8209999999999</v>
      </c>
      <c r="V28" s="6">
        <v>10949.544</v>
      </c>
      <c r="W28" s="9">
        <v>29598</v>
      </c>
      <c r="X28" s="13">
        <v>12</v>
      </c>
      <c r="Y28" s="9">
        <v>355176</v>
      </c>
    </row>
    <row r="29" spans="1:25" ht="20.100000000000001" customHeight="1" x14ac:dyDescent="0.2">
      <c r="A29" s="4">
        <v>18</v>
      </c>
      <c r="B29" s="6" t="s">
        <v>88</v>
      </c>
      <c r="C29" s="6" t="s">
        <v>85</v>
      </c>
      <c r="D29" s="6"/>
      <c r="E29" s="6"/>
      <c r="F29" s="6">
        <v>0.375</v>
      </c>
      <c r="G29" s="6" t="s">
        <v>41</v>
      </c>
      <c r="H29" s="6" t="s">
        <v>86</v>
      </c>
      <c r="I29" s="6">
        <v>2.81</v>
      </c>
      <c r="J29" s="6">
        <v>18648.213749999999</v>
      </c>
      <c r="K29" s="6"/>
      <c r="L29" s="6"/>
      <c r="M29" s="6">
        <v>18648.213749999999</v>
      </c>
      <c r="N29" s="6"/>
      <c r="O29" s="6"/>
      <c r="P29" s="6">
        <v>6009.4949999999999</v>
      </c>
      <c r="Q29" s="6">
        <v>1084.684</v>
      </c>
      <c r="R29" s="6"/>
      <c r="S29" s="6">
        <v>1990.5119999999999</v>
      </c>
      <c r="T29" s="6"/>
      <c r="U29" s="6">
        <v>1864.8209999999999</v>
      </c>
      <c r="V29" s="6">
        <v>10949.512000000001</v>
      </c>
      <c r="W29" s="9">
        <v>29598</v>
      </c>
      <c r="X29" s="13">
        <v>12</v>
      </c>
      <c r="Y29" s="9">
        <v>355176</v>
      </c>
    </row>
    <row r="30" spans="1:25" ht="20.100000000000001" customHeight="1" x14ac:dyDescent="0.2">
      <c r="A30" s="4">
        <v>19</v>
      </c>
      <c r="B30" s="6" t="s">
        <v>89</v>
      </c>
      <c r="C30" s="6" t="s">
        <v>90</v>
      </c>
      <c r="D30" s="6" t="s">
        <v>31</v>
      </c>
      <c r="E30" s="6"/>
      <c r="F30" s="6">
        <v>0.75</v>
      </c>
      <c r="G30" s="6" t="s">
        <v>41</v>
      </c>
      <c r="H30" s="6" t="s">
        <v>91</v>
      </c>
      <c r="I30" s="6">
        <v>2.84</v>
      </c>
      <c r="J30" s="6">
        <v>37694.61</v>
      </c>
      <c r="K30" s="6"/>
      <c r="L30" s="6"/>
      <c r="M30" s="6">
        <v>37694.61</v>
      </c>
      <c r="N30" s="6"/>
      <c r="O30" s="6"/>
      <c r="P30" s="6"/>
      <c r="Q30" s="6"/>
      <c r="R30" s="6">
        <v>3472.5</v>
      </c>
      <c r="S30" s="6">
        <v>5309.1</v>
      </c>
      <c r="T30" s="6"/>
      <c r="U30" s="6">
        <v>3769.4609999999998</v>
      </c>
      <c r="V30" s="6">
        <v>12551.061</v>
      </c>
      <c r="W30" s="9">
        <v>50246</v>
      </c>
      <c r="X30" s="13">
        <v>12</v>
      </c>
      <c r="Y30" s="9">
        <v>602952</v>
      </c>
    </row>
    <row r="31" spans="1:25" ht="20.100000000000001" customHeight="1" x14ac:dyDescent="0.2">
      <c r="A31" s="4">
        <v>20</v>
      </c>
      <c r="B31" s="6" t="s">
        <v>92</v>
      </c>
      <c r="C31" s="6" t="s">
        <v>93</v>
      </c>
      <c r="D31" s="6" t="s">
        <v>69</v>
      </c>
      <c r="E31" s="6"/>
      <c r="F31" s="6">
        <v>0.25</v>
      </c>
      <c r="G31" s="6" t="s">
        <v>41</v>
      </c>
      <c r="H31" s="6" t="s">
        <v>86</v>
      </c>
      <c r="I31" s="6">
        <v>2.81</v>
      </c>
      <c r="J31" s="6">
        <v>12432.1425</v>
      </c>
      <c r="K31" s="6"/>
      <c r="L31" s="6"/>
      <c r="M31" s="6">
        <v>12432.1425</v>
      </c>
      <c r="N31" s="6"/>
      <c r="O31" s="6"/>
      <c r="P31" s="6"/>
      <c r="Q31" s="6"/>
      <c r="R31" s="6"/>
      <c r="S31" s="6">
        <v>5309.1</v>
      </c>
      <c r="T31" s="6"/>
      <c r="U31" s="6">
        <v>1243.2139999999999</v>
      </c>
      <c r="V31" s="6">
        <v>6552.3140000000003</v>
      </c>
      <c r="W31" s="9">
        <v>18984</v>
      </c>
      <c r="X31" s="13">
        <v>12</v>
      </c>
      <c r="Y31" s="9">
        <v>227808</v>
      </c>
    </row>
    <row r="32" spans="1:25" ht="20.100000000000001" customHeight="1" x14ac:dyDescent="0.2">
      <c r="A32" s="4">
        <v>21</v>
      </c>
      <c r="B32" s="6" t="s">
        <v>92</v>
      </c>
      <c r="C32" s="6" t="s">
        <v>94</v>
      </c>
      <c r="D32" s="6" t="s">
        <v>69</v>
      </c>
      <c r="E32" s="6"/>
      <c r="F32" s="6">
        <v>0.5</v>
      </c>
      <c r="G32" s="6" t="s">
        <v>41</v>
      </c>
      <c r="H32" s="6" t="s">
        <v>86</v>
      </c>
      <c r="I32" s="6">
        <v>2.81</v>
      </c>
      <c r="J32" s="6">
        <v>24864.285</v>
      </c>
      <c r="K32" s="6"/>
      <c r="L32" s="6"/>
      <c r="M32" s="6">
        <v>24864.285</v>
      </c>
      <c r="N32" s="6"/>
      <c r="O32" s="6"/>
      <c r="P32" s="6"/>
      <c r="Q32" s="6"/>
      <c r="R32" s="6">
        <v>3472.5</v>
      </c>
      <c r="S32" s="6"/>
      <c r="T32" s="6"/>
      <c r="U32" s="6">
        <v>2486.4290000000001</v>
      </c>
      <c r="V32" s="6">
        <v>5958.9290000000001</v>
      </c>
      <c r="W32" s="9">
        <v>30823</v>
      </c>
      <c r="X32" s="13">
        <v>12</v>
      </c>
      <c r="Y32" s="9">
        <v>369876</v>
      </c>
    </row>
    <row r="33" spans="1:25" ht="20.100000000000001" customHeight="1" x14ac:dyDescent="0.2">
      <c r="A33" s="4">
        <v>22</v>
      </c>
      <c r="B33" s="6" t="s">
        <v>95</v>
      </c>
      <c r="C33" s="6" t="s">
        <v>96</v>
      </c>
      <c r="D33" s="6"/>
      <c r="E33" s="6"/>
      <c r="F33" s="6">
        <v>1</v>
      </c>
      <c r="G33" s="6" t="s">
        <v>41</v>
      </c>
      <c r="H33" s="6" t="s">
        <v>86</v>
      </c>
      <c r="I33" s="6">
        <v>2.81</v>
      </c>
      <c r="J33" s="6">
        <v>49728.57</v>
      </c>
      <c r="K33" s="6"/>
      <c r="L33" s="6"/>
      <c r="M33" s="6">
        <v>49728.57</v>
      </c>
      <c r="N33" s="6"/>
      <c r="O33" s="6"/>
      <c r="P33" s="6">
        <v>12018.99</v>
      </c>
      <c r="Q33" s="6">
        <v>2169.3670000000002</v>
      </c>
      <c r="R33" s="6">
        <v>3472.5</v>
      </c>
      <c r="S33" s="6"/>
      <c r="T33" s="6"/>
      <c r="U33" s="6">
        <v>4972.857</v>
      </c>
      <c r="V33" s="6">
        <v>22633.714</v>
      </c>
      <c r="W33" s="9">
        <v>72362</v>
      </c>
      <c r="X33" s="13">
        <v>12</v>
      </c>
      <c r="Y33" s="9">
        <v>868344</v>
      </c>
    </row>
    <row r="34" spans="1:25" ht="20.100000000000001" customHeight="1" x14ac:dyDescent="0.2">
      <c r="A34" s="4">
        <v>23</v>
      </c>
      <c r="B34" s="6" t="s">
        <v>97</v>
      </c>
      <c r="C34" s="6" t="s">
        <v>96</v>
      </c>
      <c r="D34" s="6"/>
      <c r="E34" s="6"/>
      <c r="F34" s="6">
        <v>1</v>
      </c>
      <c r="G34" s="6" t="s">
        <v>41</v>
      </c>
      <c r="H34" s="6" t="s">
        <v>86</v>
      </c>
      <c r="I34" s="6">
        <v>2.81</v>
      </c>
      <c r="J34" s="6">
        <v>49728.57</v>
      </c>
      <c r="K34" s="6"/>
      <c r="L34" s="6"/>
      <c r="M34" s="6">
        <v>49728.57</v>
      </c>
      <c r="N34" s="6"/>
      <c r="O34" s="6"/>
      <c r="P34" s="6">
        <v>12018.99</v>
      </c>
      <c r="Q34" s="6">
        <v>2169.3670000000002</v>
      </c>
      <c r="R34" s="6">
        <v>3472.5</v>
      </c>
      <c r="S34" s="6"/>
      <c r="T34" s="6"/>
      <c r="U34" s="6">
        <v>4972.857</v>
      </c>
      <c r="V34" s="6">
        <v>22633.714</v>
      </c>
      <c r="W34" s="9">
        <v>72362</v>
      </c>
      <c r="X34" s="13">
        <v>12</v>
      </c>
      <c r="Y34" s="9">
        <v>868344</v>
      </c>
    </row>
    <row r="35" spans="1:25" ht="20.100000000000001" customHeight="1" x14ac:dyDescent="0.2">
      <c r="A35" s="4">
        <v>24</v>
      </c>
      <c r="B35" s="6" t="s">
        <v>98</v>
      </c>
      <c r="C35" s="6" t="s">
        <v>96</v>
      </c>
      <c r="D35" s="6" t="s">
        <v>69</v>
      </c>
      <c r="E35" s="6"/>
      <c r="F35" s="6">
        <v>1</v>
      </c>
      <c r="G35" s="6" t="s">
        <v>41</v>
      </c>
      <c r="H35" s="6" t="s">
        <v>86</v>
      </c>
      <c r="I35" s="6">
        <v>2.81</v>
      </c>
      <c r="J35" s="6">
        <v>49728.57</v>
      </c>
      <c r="K35" s="6"/>
      <c r="L35" s="6"/>
      <c r="M35" s="6">
        <v>49728.57</v>
      </c>
      <c r="N35" s="6"/>
      <c r="O35" s="6"/>
      <c r="P35" s="6">
        <v>12018.99</v>
      </c>
      <c r="Q35" s="6">
        <v>2169.3670000000002</v>
      </c>
      <c r="R35" s="6">
        <v>3472.5</v>
      </c>
      <c r="S35" s="6"/>
      <c r="T35" s="6"/>
      <c r="U35" s="6">
        <v>4972.857</v>
      </c>
      <c r="V35" s="6">
        <v>22633.714</v>
      </c>
      <c r="W35" s="9">
        <v>72362</v>
      </c>
      <c r="X35" s="13">
        <v>12</v>
      </c>
      <c r="Y35" s="9">
        <v>868344</v>
      </c>
    </row>
    <row r="36" spans="1:25" x14ac:dyDescent="0.2">
      <c r="A36" s="5"/>
      <c r="B36" s="10" t="s">
        <v>99</v>
      </c>
      <c r="C36" s="10"/>
      <c r="D36" s="10"/>
      <c r="E36" s="10"/>
      <c r="F36" s="10">
        <v>17</v>
      </c>
      <c r="G36" s="10"/>
      <c r="H36" s="10"/>
      <c r="I36" s="10"/>
      <c r="J36" s="10">
        <v>1147539.8470000001</v>
      </c>
      <c r="K36" s="10"/>
      <c r="L36" s="10">
        <v>136604.25</v>
      </c>
      <c r="M36" s="10">
        <v>1284144.0970000001</v>
      </c>
      <c r="N36" s="10">
        <v>2654.55</v>
      </c>
      <c r="O36" s="10">
        <v>5309.1</v>
      </c>
      <c r="P36" s="10">
        <v>48075.96</v>
      </c>
      <c r="Q36" s="10">
        <v>9762.1530000000002</v>
      </c>
      <c r="R36" s="10">
        <v>69450</v>
      </c>
      <c r="S36" s="10">
        <v>15926.531000000001</v>
      </c>
      <c r="T36" s="10">
        <v>6193.95</v>
      </c>
      <c r="U36" s="10">
        <v>128414.409</v>
      </c>
      <c r="V36" s="10">
        <v>285786.65299999999</v>
      </c>
      <c r="W36" s="11">
        <v>1569929</v>
      </c>
      <c r="X36" s="14"/>
      <c r="Y36" s="11">
        <v>18839148</v>
      </c>
    </row>
  </sheetData>
  <mergeCells count="25">
    <mergeCell ref="A2:K2"/>
    <mergeCell ref="A3:K3"/>
    <mergeCell ref="A5:A6"/>
    <mergeCell ref="B5:B6"/>
    <mergeCell ref="C5:C6"/>
    <mergeCell ref="D5:D6"/>
    <mergeCell ref="E5:E6"/>
    <mergeCell ref="F5:F6"/>
    <mergeCell ref="G5:G6"/>
    <mergeCell ref="H5:H6"/>
    <mergeCell ref="X5:X6"/>
    <mergeCell ref="Y5:Y6"/>
    <mergeCell ref="B7:C7"/>
    <mergeCell ref="B10:C10"/>
    <mergeCell ref="I5:I6"/>
    <mergeCell ref="J5:J6"/>
    <mergeCell ref="K5:K6"/>
    <mergeCell ref="L5:L6"/>
    <mergeCell ref="M5:M6"/>
    <mergeCell ref="N5:U5"/>
    <mergeCell ref="B17:C17"/>
    <mergeCell ref="B21:C21"/>
    <mergeCell ref="B24:C24"/>
    <mergeCell ref="V5:V6"/>
    <mergeCell ref="W5:W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2020-09-17T04:31:53Z</cp:lastPrinted>
  <dcterms:created xsi:type="dcterms:W3CDTF">2020-09-17T03:53:08Z</dcterms:created>
  <dcterms:modified xsi:type="dcterms:W3CDTF">2020-09-17T11:21:58Z</dcterms:modified>
</cp:coreProperties>
</file>